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atriz\Desktop\LICITACION-EDIFICIO 10 AULAS\"/>
    </mc:Choice>
  </mc:AlternateContent>
  <bookViews>
    <workbookView xWindow="0" yWindow="0" windowWidth="28800" windowHeight="11730" activeTab="1"/>
  </bookViews>
  <sheets>
    <sheet name="PORTADA " sheetId="3" r:id="rId1"/>
    <sheet name="PARA LICITACION" sheetId="2" r:id="rId2"/>
  </sheets>
  <externalReferences>
    <externalReference r:id="rId3"/>
  </externalReferences>
  <definedNames>
    <definedName name="_xlnm.Print_Area" localSheetId="1">'PARA LICITACION'!$A$1:$F$198</definedName>
    <definedName name="_xlnm.Print_Area" localSheetId="0">'PORTADA '!$A$1:$I$50</definedName>
    <definedName name="_xlnm.Print_Area">#REF!</definedName>
    <definedName name="DOS">#REF!</definedName>
    <definedName name="INSUMOS" localSheetId="1">#REF!</definedName>
    <definedName name="INSUMOS" localSheetId="0">#REF!</definedName>
    <definedName name="INSUMOS">#REF!</definedName>
    <definedName name="MATRIZ" localSheetId="1">#REF!</definedName>
    <definedName name="MATRIZ" localSheetId="0">#REF!</definedName>
    <definedName name="MATRIZ">#REF!</definedName>
    <definedName name="RANGO">#REF!</definedName>
    <definedName name="rango1">#REF!</definedName>
    <definedName name="redondos">[1]Listas!$A$2:$A$9</definedName>
    <definedName name="_xlnm.Print_Titles" localSheetId="1">'PARA LICITACION'!$1:$6</definedName>
    <definedName name="TRAMO">#REF!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8" i="2" l="1"/>
  <c r="F11" i="2"/>
  <c r="F193" i="2"/>
  <c r="F152" i="2"/>
  <c r="F159" i="2"/>
  <c r="F121" i="2"/>
  <c r="F111" i="2"/>
  <c r="F61" i="2"/>
  <c r="F39" i="2"/>
  <c r="F194" i="2"/>
  <c r="F195" i="2"/>
  <c r="F196" i="2"/>
  <c r="G38" i="3"/>
</calcChain>
</file>

<file path=xl/sharedStrings.xml><?xml version="1.0" encoding="utf-8"?>
<sst xmlns="http://schemas.openxmlformats.org/spreadsheetml/2006/main" count="426" uniqueCount="247">
  <si>
    <t>CATALOGO DE CONCEPTOS/PRESUPUESTO</t>
  </si>
  <si>
    <t>NOMBRE  DE LA OBRA:</t>
  </si>
  <si>
    <t>REGION:</t>
  </si>
  <si>
    <t>01    CAÑADA</t>
  </si>
  <si>
    <t>DISTRITO:</t>
  </si>
  <si>
    <t xml:space="preserve">04 TEOTITLAN </t>
  </si>
  <si>
    <t>MUNICIPIO:</t>
  </si>
  <si>
    <t>545 TEOTITLAN DE FLORES MAGON</t>
  </si>
  <si>
    <t>LOCALIDAD:</t>
  </si>
  <si>
    <t>001 TEOTITLAN DE FLORES MAGON</t>
  </si>
  <si>
    <t>DESCRIPCION DEL CONCEPTO</t>
  </si>
  <si>
    <t>UNIDAD</t>
  </si>
  <si>
    <t>CANTIDAD</t>
  </si>
  <si>
    <t>P.U</t>
  </si>
  <si>
    <t>IMPORTE</t>
  </si>
  <si>
    <t>CAPITULO 1</t>
  </si>
  <si>
    <t>PRELIMINARES</t>
  </si>
  <si>
    <t>PRE.UNCA.01</t>
  </si>
  <si>
    <t>Limpieza, despalme, trazo y nivelación de terreno; se deberá considerar para este trabajo: mano de obra, herramienta, equipo de topografía,  acarreos de material producto de la limpieza y despalme (hasta 25cm promedio) dentro y fuera de obra a tiro autorizado, traspaleos, apile de material, bancos de nivel, estacas de madera de pino de 3ª,  referencias, mojoneras y limpieza del área de trabajo.</t>
  </si>
  <si>
    <t>M2</t>
  </si>
  <si>
    <t>(Importe con letras 00/100 M.N)</t>
  </si>
  <si>
    <t>TOTAL PRELIMINARES</t>
  </si>
  <si>
    <t>CAPITULO 2</t>
  </si>
  <si>
    <t>CIMENTACION</t>
  </si>
  <si>
    <t>CIM.UNCA.01</t>
  </si>
  <si>
    <t>Excavación  de cepa por medios mecánicos,  en terreno tipo B y C, a cualquier profundidad y grado de dificultad,  se deberá considerar para este trabajo; mano de obra, herramienta, maquinaría, equipo, traspaleos, sobre excavación por herramienta y por el ángulo de talud, afine de taludes y fondo a mano , apile de material, carga mecánica y retiro del material fuera de la obra a tiro autorizado.</t>
  </si>
  <si>
    <t>M3</t>
  </si>
  <si>
    <t>CIM.UNCA.02</t>
  </si>
  <si>
    <t>CIM.UNCA.03</t>
  </si>
  <si>
    <t>Plantilla de concreto hecho en obra f'c= 100kg/cm2 de 5 cm. de espesor promedio, se deberá considerar para este trabajo: materiales, mano de obra, herramienta, equipo, cimbra de frontera, elevaciones, cargas, acarreos, regleado, nivelado, limpieza de la zona de trabajo, acopio y retiro de desperdicios a tiro autorizado y limpieza de la zona de trabajo.</t>
  </si>
  <si>
    <t>CIM.UNCA.04</t>
  </si>
  <si>
    <t>Plantilla de concreto hecho en obra f'c= 100kg/cm2 de 8 cm. de espesor promedio, se deberá considerar para este trabajo: materiales, mano de obra, herramienta, equipo, cimbra de frontera, elevaciones, cargas, acarreos, regleado, nivelado, limpieza de la zona de trabajo, acopio y retiro de desperdicios a tiro autorizado y limpieza de la zona de trabajo.</t>
  </si>
  <si>
    <t>CIM.UNCA.05</t>
  </si>
  <si>
    <t>CIM.UNCA.06</t>
  </si>
  <si>
    <t>CIM.UNCA.07</t>
  </si>
  <si>
    <t>Relleno con tepetate o material de la región, con peso volumétrico 1700kg/m3, compactado en capas de máximo 15cm de espesor, se deberá de considerar para este trabajo: material inerte (tepetate), humedad óptima, compactación al 85% de la prueba proctor estándar, mano de obra, herramienta, equipo, acarreos dentro de la obra, traspaleos, extendido, agua, medido compacto conforme a dimensiones de planos, pruebas de compactación de acuerdo a normas, acopio y retiro de desperdicios a tiro autorizado y limpieza del área de trabajo.</t>
  </si>
  <si>
    <t>CIM.UNCA.09</t>
  </si>
  <si>
    <t>Cimbra en cimentación acabado común, con madera de pino de 3a. A cualquier nivel y grado de dificultad, se deberá considerar para este trabajo; mano de obra, herramienta, equipo, madera de pino de 3a, materiales, habilitado, desmoldante, acarreos, cargas, descargas, cimbrado, alambre recocido, torzales, descimbrado, cortes, desperdicio, obra falsa, acopio y retiro de desperdicios a tiro autorizado y limpieza de área de trabajo.</t>
  </si>
  <si>
    <t>CIM.UNCA.10</t>
  </si>
  <si>
    <t>Acero de refuerzo en diámetro # 3  (3/8") con una resistencia f´y=4200 kg/cm2, colocado en cimentación y estructura, se deberá considerar para este trabajo: mano de obra, herramienta, equipo, suministro, habilitado, armado, traslapes,  silletas  marca FTP modelo SF100, escuadras, alambre recocido, ganchos, cortes, desperdicios, acarreos, cargas, descargas, a cualquier nivel y grado de dificultad, acopio y retiro de material producto de los desperdicios a tiro autorizado y limpieza del área de trabajo.</t>
  </si>
  <si>
    <t>KG</t>
  </si>
  <si>
    <t>CIM.UNCA.11</t>
  </si>
  <si>
    <t>Acero de refuerzo en diámetro #4  (1/2") con una resistencia f´y=4200 kg/cm2, colocado en cimentación y estructura, se deberá considerar para este trabajo: mano de obra, herramienta, equipo, suministro, habilitado, armado, traslapes, silletas, escuadras, alambre recocido, ganchos, cortes, desperdicios, acarreos, cargas, descargas, a cualquier nivel y grado de dificultad,  acopio y retiro de material producto de los desperdicios a tiro autorizado y limpieza del área de trabajo.</t>
  </si>
  <si>
    <t>CIM.UNCA.12</t>
  </si>
  <si>
    <t>Acero de refuerzo en diámetro #6 (3/4") con una resistencia f´y=4200 kg/cm2, colocado en cimentación y estructura, se deberá considerar para este trabajo: mano de obra, herramienta, equipo, suministro, habilitado, armado, traslapes, silletas, escuadras, alambre recocido, ganchos, cortes, desperdicios, acarreos, cargas, descargas, a cualquier nivel y grado de dificultad, acopio y retiro de material producto de los desperdicios a tiro autorizado y limpieza del área de trabajo.</t>
  </si>
  <si>
    <t>CIM.UNCA.13</t>
  </si>
  <si>
    <t>Concreto hecho en obra en cimentación f´c=250kg/cm2, resistencia normal,  t.m.a 3/4", peso volumétrico 2,200 kg/m3, a cualquier profundidad y grado de dificultad, se deberá considerar para este trabajo: mano de obra, herramienta, equipo, colocado,  vibrado, curado, acarreos, cargas, descargas, desperdicios, muestreo y pruebas de laboratorio 1 muestra de 3 cilindros @ 6m3 , acopio y retiro de desperdicios a tiro autorizado y limpieza del área de trabajo.</t>
  </si>
  <si>
    <t>CIM.UNCA.08</t>
  </si>
  <si>
    <t>Relleno con material selecto producto de la excavación, compactado en capas de máximo 15cm de espesor, se deberá de considerar para este trabajo: material inerte (tepetate), humedad óptima, compactación al 85% de la prueba proctor estándar, mano de obra, herramienta, equipo, acarreos dentro de la obra, traspaleos, extendido, agua, medido compacto conforme a dimensiones de planos, acopio y retiro de desperdicios a tiro autorizado y limpieza del área de trabajo.</t>
  </si>
  <si>
    <t>TOTAL CIMENTACION</t>
  </si>
  <si>
    <t>CAPITULO 3</t>
  </si>
  <si>
    <t>ESTRUCTURA</t>
  </si>
  <si>
    <t>EST.UNCA.01</t>
  </si>
  <si>
    <t>Cimbra  acabado aparente, en columnas y muros con triplay de pino 16 mm, a cualquier nivel y grado de dificultad, se deberá considerar para este trabajo: mano de obra, herramienta, equipo, triplay de 16mm, alambre recocido, materiales, clavos, desmoldante, separadores, trazo, nivelación, cimbrado, descimbrado, habilitado, chaflanes u ochavos, cortes, desperdicios, andamios, acarreos, elevación de materiales, acopio y retiro de desperdicios a tiro autorizado y limpieza del área de trabajo.</t>
  </si>
  <si>
    <t>EST.UNCA.02</t>
  </si>
  <si>
    <t>Cimbra  acabado aparente, en losas, descansos y rampas,  con triplay de pino 16 mm,    a cualquier nivel y grado de dificultad, se deberá considerar para este trabajo: mano de obra, herramienta, equipo, triplay de 16mm, alambre recocido, materiales, clavos, desmoldante, separadores, trazo, nivelación, cimbrado, descimbrado, habilitado, chaflanes u ochavos, cortes, desperdicios, andamios, acarreos, elevación de materiales, acopio y retiro de desperdicios a tiro autorizado y limpieza del área de trabajo.</t>
  </si>
  <si>
    <t>EST.UNCA.03</t>
  </si>
  <si>
    <t>Cimbra  acabado aparente,  en trabes, pretiles, faldones y alfardas con triplay de pino 16 mm,  a cualquier nivel y grado de dificultad, se deberá considerar para este trabajo: mano de obra, herramienta, equipo, triplay de 16mm, alambre recocido, materiales, clavos, desmoldante, separadores, trazo, nivelación, cimbrado, descimbrado, habilitado, chaflanes u ochavos, cortes, desperdicios, andamios, acarreos, elevación de materiales, acopio y retiro de desperdicios a tiro autorizado y limpieza del área de trabajo.</t>
  </si>
  <si>
    <t>EST.UNCA.04</t>
  </si>
  <si>
    <t>EST.UNCA.05</t>
  </si>
  <si>
    <t>EST.UNCA.06</t>
  </si>
  <si>
    <t>EST.UNCA.07</t>
  </si>
  <si>
    <t>EST.UNCA.08</t>
  </si>
  <si>
    <t>Concreto hecho en obra en estructura, resistencia normal f'c=250kg/cm2,  t.m.a 3/4",  a cualquier altura y grado de dificultad, se deberá considerar para este trabajo: materiales, mano de obra, fabricación, herramienta, equipo, colocado,  vibrado, curado, acarreos, cargas, descargas, andamios, desperdicios, muestreo, pruebas de laboratorio, acopio y retiro de desperdicios a tiro autorizado y limpieza del área de trabajo.</t>
  </si>
  <si>
    <t>EST.UNCA.09</t>
  </si>
  <si>
    <t>Suministro y colocación de impermeabilizante integral para concreto estructural, en losa de azotea, festergral, en proporción 2% (1kg) por cada saco de cemento, incluye elevaciones dentro del concreto y todo lo necesario para su correcta ejecución.</t>
  </si>
  <si>
    <t>EST.UNCA.10</t>
  </si>
  <si>
    <t>TOTAL ESTRUCTURA</t>
  </si>
  <si>
    <t>CAPITULO 4</t>
  </si>
  <si>
    <t>ALBAÑILERIA Y ACABADOS</t>
  </si>
  <si>
    <t>ALB.UNCA.01</t>
  </si>
  <si>
    <t>ALB.UNCA.02</t>
  </si>
  <si>
    <t>ALB.UNCA.04</t>
  </si>
  <si>
    <t>Cadena o castillo (K1) de 14 x 21 cm, acabado aparente, concreto h. en o. f'c= 200 kg/cm2, armada con 4 varillas del no. 3 (3/8) y estribos del no.2, 6 @10 en los extremos y centro @ 17cm a cualquier altura y grado de dificultad, se deberá considerar para este trabajo: materiales, mano de obra, herramienta y equipo, andamios, cimbra, torzales, desmoldante, habilitado y armado de acero, cruces de varillas, cortes, desperdicios, colado, descimbrado, curado, cargas, acarreo y elevación de materiales,  descargas, acopio de material sobrante y  limpieza de área de trabajo.</t>
  </si>
  <si>
    <t>ALB.UNCA.05</t>
  </si>
  <si>
    <t>Cadena o castillo (K2) de 14 x 30 cm, acabado común, concreto h. en o. f'c= 200 kg/cm2, armada con 4 varillas del no. 4 (1/2) y estribos del no.2 (1/4), 6 @10 en los extremos y centro @ 17cm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de material sobrante y  limpieza de área de trabajo.</t>
  </si>
  <si>
    <t>ALB.UNCA.06</t>
  </si>
  <si>
    <t>Cadena o castillo (K4) de 20 x 21 cm, acabado común, concreto h. en o. f'c= 200 kg/cm2, armada con 4 varillas del no. 4 (1/2) y estribos del no.2 (1/4), 6 @10 en los extremos y centro @ 17cm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de material sobrante y  limpieza de área de trabajo.</t>
  </si>
  <si>
    <t>ALB.UNCA.07</t>
  </si>
  <si>
    <t>Cadena o castillo (K3) de 20 x 30 cm, acabado común, concreto h. en o. f'c= 200 kg/cm2, armada con 4 varillas del no. 4 (1/2) y estribos del no.2 (1/4), 6 @10 en los extremos y centro @ 17cm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de material sobrante y  limpieza de área de trabajo.</t>
  </si>
  <si>
    <t>ALB.UNCA.08</t>
  </si>
  <si>
    <t>Cadena o castillo (CD1) de 25 x 30 cm, acabado común, concreto h. en o. f'c= 200 kg/cm2, armada con 4 varillas del no. 4 (1/2) y estribos del no.2 (1/4), @ 15cm a cualquier altura y grado de dificultad, se deberá considerar para este trabajo: materiales, mano de obra, herramienta y equipo, andamios, cimbra, torzales, desmoldante, habilitado y armado de acero, cruces de varillas, cortes, desperdicios, colado, descimbrado, curado, cargas, acarreo y elevación de materiales,  descargas, acopio de material sobrante y  limpieza de área de trabajo.</t>
  </si>
  <si>
    <t>ALB.UNCA.09</t>
  </si>
  <si>
    <t>Cadena o castillo (CD2) de 15 x 30 cm, acabado común, concreto h. en o. f'c= 200 kg/cm2, armada con 4 varillas del no. 4 (1/2) y estribos del no.2 (1/4),  6 @10 en los extremos y centro @ 17cm a cualquier altura y grado de dificultad, se deberá considerar para este trabajo: materiales, mano de obra, herramienta y equipo, andamios, cimbra, torzales, desmoldante, habilitado y armado de acero, cruces de varillas, cortes, desperdicios, colado, descimbrado, curado, cargas, acarreo y elevación de materiales,  descargas, acopio de material sobrante y  limpieza de área de trabajo.</t>
  </si>
  <si>
    <t>ALB.UNCA.10</t>
  </si>
  <si>
    <t>ALB.UNCA.11</t>
  </si>
  <si>
    <t>Zoclo de concreto  f'c=200 kg/cm2 de 14x10 cm. armado con 2 varillas #3 y grapas #2  @ 20 cm., incl. habilitado, cimbrado, colado, vibrado, descimbrado, cruces de varilla y anclajes., se deberá considerar para este trabajo: materiales, mano de obra, herramienta y equipo, andamios, cimbra, torzales, desmoldante, habilitado y armado de acero, cruces de varillas, cortes, desperdicios, colado, descimbrado, curado, cargas, acarreo y elevación de materiales,  descargas, acopio de material sobrante y  limpieza de área de trabajo.</t>
  </si>
  <si>
    <t>ALB.UNCA.12</t>
  </si>
  <si>
    <t>Cadena o castillo (CC1) de 21 x 25 cm, acabado común, concreto h. en o. f'c= 200 kg/cm2, armada con 4 varillas del no. 3 (3/8) y estribos del no.2 (1/4), 6 @10 en los extremos y centro @ 17cm a cualquier altura y grado de dificultad, se deberá considerar para este trabajo: materiales, mano de obra, herramienta y equipo, andamios, cimbra, torzales, desmoldante, habilitado y armado de acero, cruces de varillas, cortes, desperdicios, colado, descimbrado, curado, cargas, acarreo y elevación de materiales,  descargas, acopio de material sobrante y  limpieza de área de trabajo.</t>
  </si>
  <si>
    <t>ALB.UNCA.13</t>
  </si>
  <si>
    <t>Ceja de concreto de  30x10 cm, acabado pulido, rayado con brocha y volteador, concreto hecho en obra f'c= 250 kg/cm2, armada varilla del no. 3 (3/8),  2   longitudinales y  transversales @ 30 cm a cualquier altura y grado de dificultad, se deberá considerar para este trabajo: materiales, mano de obra, herramienta y equipo, cimbra, torzales, desmoldante, habilitado y armado de acero, cruces de varillas, cortes, desperdicios, colado, descimbrado, curado, cargas, acarreo y elevación de materiales,  descargas, acopio de material sobrante y  limpieza de área de trabajo.</t>
  </si>
  <si>
    <t>ALB.UNCA.14</t>
  </si>
  <si>
    <t>ALB.UNCA.15</t>
  </si>
  <si>
    <t>Aplanado en  muros, acabado fino con mortero cemento-arena 1:5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recortes de zoclo, los emboquillados, los remates y aristas a regla, a nivel y a plomo (no se admiten desplomes mayores a 1:300), regleado, curado del aplanado, espesor promedio del aplanado 2.5 cm, acopio y retiro de desperdicios a tiro autorizado, andamios y  limpieza de área de trabajo.</t>
  </si>
  <si>
    <t>ALB.UNCA.16</t>
  </si>
  <si>
    <t>Fabricación de separación muro-columna a base de canal de lámina cal. # 18 de 0.28m de desarrollo, placa de poliestireno de 15 cm.,  de ancho, fijada a columna mediante 2 taquetes de expansión de 1/4"x 2" @ 50cms. en vertical, se deberá de considerar para este trabajo: materiales, cortes, fijación, tornillos, taquetes, acopio y retiro de desperdicios a tiro autorizado y limpieza del área de trabajo.</t>
  </si>
  <si>
    <t>ALB.UNCA.17</t>
  </si>
  <si>
    <t>ALB.UNCA.18</t>
  </si>
  <si>
    <t>ALB.UNCA.19</t>
  </si>
  <si>
    <t>PZA</t>
  </si>
  <si>
    <t>ALB.UNCA.20</t>
  </si>
  <si>
    <t>ALB.UNCA.03</t>
  </si>
  <si>
    <t>ALB.UNCA.21</t>
  </si>
  <si>
    <t>ACA.UNCA.01</t>
  </si>
  <si>
    <t>ACA.UNCA.02</t>
  </si>
  <si>
    <t>TOTAL ALBAÑILERIA Y ACABADOS</t>
  </si>
  <si>
    <t>CAPITULO 5</t>
  </si>
  <si>
    <t xml:space="preserve"> HERRERÍA Y CANCELERIA</t>
  </si>
  <si>
    <t>HYC.UNCA .01</t>
  </si>
  <si>
    <t>HYC.UNCA .02</t>
  </si>
  <si>
    <t>Fabricación y colocación de cancelería de aluminio anodizado natural, tipo comercial  de 2" línea corrediza-guillotina, se deberá considerar para este trabajo: suministro de los materiales, perfiles de aluminio anodizado natural, herramienta, equipo, mano de obra, acarreos, fijación   de tal manera que permita (cuando sea el caso) abrirse sin roces ni forzaduras, vidrio filtrasol de 6mm, sellado exterior, felpa, vinilo, cortes, desperdicios, acopio y retiro de desperdicios a tiro autorizado y limpieza del área de trabajo.</t>
  </si>
  <si>
    <t>HYC.UNCA .03</t>
  </si>
  <si>
    <t>Fabricación y colocación de cancelería fija de aluminio anodizado natural, tipo comercial   de 2" línea bolsa, se deberá considerar para este trabajo: perfiles de aluminio anodizado natural, herramienta, equipo, mano de obra, acarreos, fijación, vidrio filtrasol de 6mm, cortes, desperdicios, tornillos, vinilo, sellado exterior y limpieza del área de trabajo.</t>
  </si>
  <si>
    <t>HYC.UNCA .04</t>
  </si>
  <si>
    <t>TOTAL  HERRERÍA Y CANCELERIA</t>
  </si>
  <si>
    <t>CAPITULO 6</t>
  </si>
  <si>
    <t>INSTALACIONES</t>
  </si>
  <si>
    <t>A)</t>
  </si>
  <si>
    <t>A)INSTALACION ELECTRICA</t>
  </si>
  <si>
    <t>IE.UNCA.02</t>
  </si>
  <si>
    <t>SAL</t>
  </si>
  <si>
    <t>IE.UNCA.03</t>
  </si>
  <si>
    <t>IE.UNCA.04</t>
  </si>
  <si>
    <t>Tablero de control para 30 circuitos, trifásico 3 fases 4 hilos,  gabinete NEMA1 para uso interior, de empotrar QO330L200G con tapa QOC30UF, se deberá considerar para este trabajo: Equipo individual de protección, suministro de tablero, interruptor principal de 3 polos  y materiales menores, herramienta, conexión,  pruebas y limpieza del área de trabajo.</t>
  </si>
  <si>
    <t>IE.UNCA.05</t>
  </si>
  <si>
    <t>IE.UNCA.06</t>
  </si>
  <si>
    <t>Interruptor termomagnético de 1 polo 15 a 50 Amps., se deberá considerar para este trabajo: Suministro del interruptor, materiales,  herramienta, conexión,  pruebas y limpieza del área de trabajo.</t>
  </si>
  <si>
    <t>IE.UNCA.08</t>
  </si>
  <si>
    <t>Interruptor termomagnético de 2 polos 15 a 50 Amps., se deberá considerar para este trabajo: Suministro del interruptor, materiales menores, herramienta, conexión, pruebas y limpieza del área de trabajo.</t>
  </si>
  <si>
    <t>IE.UNCA.09</t>
  </si>
  <si>
    <t>IE.UNCA.10</t>
  </si>
  <si>
    <t>Varilla de cobre de 1m de longitud y 19 mm de diámetro, se deberá considerar para este trabajo: suministro y colocación, soldadura cadweld 65 gr,  con molde de grafito de paso, trazo, nivelación, acarreos, colocación, pruebas, materiales, herramienta, mano de obra.</t>
  </si>
  <si>
    <t>IE.UNCA.11</t>
  </si>
  <si>
    <t>Fabricación de registro eléctrico de 60x60x80cm medidas interiores, de muro de tabique asentado con mortero cemento arena 1:3, con aplanado pulido en el interior, se deberá de considerar para este trabajo: materiales, trazo, excavación, relleno perimetral, tapa de 5cm espesor de concreto f´c=150kg/cm2 armada con alambrón No. 2 @ 14 cm. ambos sentidos, marco y contramarco de ángulo de 1"x1"x3/16", cadena de concreto f´c=150kg/cm2 de 15x15cm armada con 4 varillas del No. 3 y estribos del No. 2 @20cm, fondo de grava, firme de 8.0cm de espesor de concreto f´c=100kg/cm2 para desplante de muros, ángulo soporte para cables de 1"x1"/8", letras de identificación (b.t.), pasos de ductos, soporte para levantar tapa, acarreos dentro y fuera de obra de material producto de excavación acopio y retiro de desperdicios a tiro autorizado y limpieza del área de trabajo.</t>
  </si>
  <si>
    <t>IE.UNCA.12</t>
  </si>
  <si>
    <t>Ventilador industrial 56", 3 aspas de lámina sin luz, 5 velocidades con acabado electropintado en color blanco, Marca Birtman Modelo c-5601, Se deberá considerar para este trabajo: garantía de 5 años en motor, control de pared y soporte de montaje y alto desplazamiento de aire, suministro y colocación, herramienta, mano de obra, conexión y material de fijación a la losa, andamios, pruebas.</t>
  </si>
  <si>
    <t>IE.UNCA.01</t>
  </si>
  <si>
    <t>TOTAL A)INSTALACION ELECTRICA</t>
  </si>
  <si>
    <t>B)</t>
  </si>
  <si>
    <t>TELEFONIA, VOZ Y DATOS</t>
  </si>
  <si>
    <t>TVD.UNCA.01</t>
  </si>
  <si>
    <t>TVD.UNCA.02</t>
  </si>
  <si>
    <t>Registro tipo telefónico 20x20x13 cm. Con  tapa, chapa maestra,  se deberá considerar para este trabajo: suministro, instalación y conexión, pruebas, materiales, mano de obra, herramienta y equipo, andamios, cargas, descargas, acarreos, elevaciones, fijaciones, limpieza de la zona de trabajo.</t>
  </si>
  <si>
    <t>TOTAL INSTALACIONES</t>
  </si>
  <si>
    <t>CAPITULO 7</t>
  </si>
  <si>
    <t>OE.UNCA.01</t>
  </si>
  <si>
    <t>Excavación  de cepa por medios manuales,  en terreno tipo B y C, a cualquier profundidad y grado de dificultad,  se deberá considerar para este trabajo; mano de obra, herramienta, maquinaría, equipo, traspaleos, sobre excavación por herramienta y por el ángulo de talud, afine de taludes y fondo a mano , apile de material, carga mecánica y retiro del material fuera de la obra a tiro autorizado.</t>
  </si>
  <si>
    <t>OE.UNCA.02</t>
  </si>
  <si>
    <t>OE.UNCA.04</t>
  </si>
  <si>
    <t>OE.UNCA.06</t>
  </si>
  <si>
    <t>Fabricación de registro eléctrico de 100x100x100cm medidas interiores, de muro de tabique asentado con mortero cemento arena 1:3, con aplanado pulido en el interior, se deberá de considerar para este trabajo: trazo, excavación, relleno perimetral, tapa de 12cm espesor de concreto f´c=200kg/cm2 armada con varilla No. 2 @ 20 cm. ambos sentidos, cadena de concreto f´c=150kg/cm2 de 15x15cm armada con armex 10 x 15, fondo de grava, firme de 8.0cm de espesor de concreto f´c=100kg/cm2 para desplante de muros, ángulo soporte para cables de 1"x1"x1/8", letras de identificación (b.t.), pasos de ductos, soporte para levantar tapa, acarreos, acopio y retiro de desperdicios a tiro autorizado y limpieza del área de trabajo.</t>
  </si>
  <si>
    <t>OE.UNCA.07</t>
  </si>
  <si>
    <t>OE.UNCA.08</t>
  </si>
  <si>
    <t>OE.UNCA.09</t>
  </si>
  <si>
    <t>Cadena o castillo de 14 x 21 cm, acabado aparente, concreto h. en o. f'c= 200 kg/cm2, armada con 4 varillas del no. 3 (3/8) y estribos del no.2, 6 @10 en los extremos y centro @ 17cm a cualquier altura y grado de dificultad, se deberá considerar para este trabajo: materiales, mano de obra, herramienta y equipo, andamios, cimbra, torzales, desmoldante, habilitado y armado de acero, cruces de varillas, cortes, desperdicios, colado, descimbrado, curado, cargas, acarreo y elevación de materiales,  descargas, acopio de material sobrante y  limpieza de área de trabajo.</t>
  </si>
  <si>
    <t>OE.UNCA.10</t>
  </si>
  <si>
    <t>Piso de concreto f'c=150 kg/cm2 de 10 cm. de espesor acabado pulido o rayado con brocha de pelo,  acabado con volteador, se deberá considerar para este trabajo: material, acarreos, colocación de maestras, realización del trabajo por módulos tipo ajedrez,  compactado, nivelado, cimbra de frontera, curado, forjado de nariz, malla electrosoldada 66/1010 y limpieza del área de trabajo.</t>
  </si>
  <si>
    <t>OE.UNCA.11</t>
  </si>
  <si>
    <t>Cimbra para forjado de nariz en banqueta, se debe considerar para este trabajo, material y mano de obra, habilitado, colocación y limpieza del área de trabajo.</t>
  </si>
  <si>
    <t>OE.UNCA.12</t>
  </si>
  <si>
    <t>Relleno con tepetate o material de la región en obra exterior, con peso volumétrico 1700kg/m3, compactado en capas de máximo 15cm de espesor, se deberá de considerar para este trabajo: material inerte (tepetate), humedad óptima, compactación al 85% de la prueba proctor estándar, mano de obra, herramienta, equipo, acarreos dentro de la obra, traspaleos, extendido, agua, medido compacto conforme a dimensiones de planos, pruebas de compactación de acuerdo a normas, acopio y retiro de desperdicios a tiro autorizado y limpieza del área de trabajo.</t>
  </si>
  <si>
    <t>OE.UNCA.14</t>
  </si>
  <si>
    <t>Aplanado en  muros, acabado fino con mortero cemento-arena 1:5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</si>
  <si>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OE.UNCA.15</t>
  </si>
  <si>
    <t>Fabricación de guarnición trapezoidal de concreto f'c=150 kg/cm2, de 20 cm de base por 15 cm de corona y 40 cm de altura promedio, armada con 4 varillas de # 3 y estribos del # 2 @ 20 cm., se deberá de considerar para este trabajo: concreto hecho en obra, acero de refuerzo, mano de obra, materiales, nivelación, cimbra aparente, colado, descimbrado, curado con membrana, acarreos, cargas, descargas, elevaciones, acopio y retiro de desperdicios a tiro autorizado y limpieza del área de trabajo.</t>
  </si>
  <si>
    <t>OE.UNCA.16</t>
  </si>
  <si>
    <t>OE.UNCA.17</t>
  </si>
  <si>
    <t>OE.UNCA.05</t>
  </si>
  <si>
    <t>Colocación de cable desnudo calibre # 8, tramo del planta de emergencia I-LINE a tablero del edificio,  se deberá considerar para este trabajo:  cable de arrastre de 7mm con capacidad de tensión hasta de 950 kg, Suministro, cortes, desperdicios, mano de obra, acarreos, cargas y limpieza del área de trabajo.</t>
  </si>
  <si>
    <t>OE.UNCA.13</t>
  </si>
  <si>
    <t>TOTAL CAPITILO OBRA EXTERIOR</t>
  </si>
  <si>
    <t>SUBTOTAL =</t>
  </si>
  <si>
    <t>16 % DE IVA =</t>
  </si>
  <si>
    <t>TOTAL =</t>
  </si>
  <si>
    <t>UNIVERSIDAD DE LA CAÑADA</t>
  </si>
  <si>
    <t xml:space="preserve">NOMBRE DE LA OBRA: </t>
  </si>
  <si>
    <t>01 CAÑADA</t>
  </si>
  <si>
    <t>04 TEOTITLAN</t>
  </si>
  <si>
    <t>545 TEOTITLAN DE FLORES MAGÓN</t>
  </si>
  <si>
    <t>0001 TEOTITLAN DE FLORES MAGÓN</t>
  </si>
  <si>
    <t>DESCRIPCION:</t>
  </si>
  <si>
    <t>RESUMEN</t>
  </si>
  <si>
    <t>CAPITULOS  /  PARTIDAS</t>
  </si>
  <si>
    <t>TOTAL POR  CAPITULOS  /  PARTIDAS</t>
  </si>
  <si>
    <t>%</t>
  </si>
  <si>
    <t xml:space="preserve">CAPITULO 1: </t>
  </si>
  <si>
    <t xml:space="preserve">CAPITULO 2: </t>
  </si>
  <si>
    <t>ESTRUCTURAS</t>
  </si>
  <si>
    <t xml:space="preserve"> ALBAÑILERIA Y ACABADOS</t>
  </si>
  <si>
    <t xml:space="preserve">CAPITULO 5: </t>
  </si>
  <si>
    <t>SUB-TOTAL</t>
  </si>
  <si>
    <t>I.V.A. 16%</t>
  </si>
  <si>
    <t>TOTAL  DE LA OBRA</t>
  </si>
  <si>
    <t>TOTAL  DEL  PRESUPUESTO  DE LA  OBRA:</t>
  </si>
  <si>
    <t>CONSTRUCCIÓN DE UN EDIFICIO DIEZ AULAS PEDAGÓGICAS EN LA UNIVERSIDAD DE LA CAÑADA.</t>
  </si>
  <si>
    <t>ACA.UNCA.03</t>
  </si>
  <si>
    <t>IE.UNCA.07</t>
  </si>
  <si>
    <t>IE.UNCA.13</t>
  </si>
  <si>
    <t>IE.UNCA.14</t>
  </si>
  <si>
    <t>TOTAL B) TELEFONIA, VOZ Y DATOS</t>
  </si>
  <si>
    <t>CONSTRUCCIÓN DE UN EDIFICIO DE DOS NIVELES, 646.10 M2; QUE CONSTA DE CINCO AULAS EN LA PLANTA ALTA Y CINCO AULAS EN LA PLANTA BAJA; CONSTRUIDA A BASE DE ZAPATAS CORRIDAS, CONTRATABES, TRABES DE LIGA DE  CONCRETO F'C=250KG/CM2, MURETE DE ENRASE DE 14 Y 28 CMS; MURO ESTRUCTURAL, COLUMNAS, TRABES, LOSAS DE ENTREPISO Y AZOTEA DE  CONCRETO ARMADO F'C=250 KG/CM2 CON ACABADO APARENTE;  CADENAS, CASTILLOS, RAMPA Y FORJADO DE ESCALONES DE CONCRETO ARMADO, LOS MUROS DE CARGA SE CONSTRUIRÁN A BASE DE TABIQUE ROJO DE LA REGIÓN DE  28 CMS, ASENTADOS CON MORTERO CEMENTO ARENA EN PROP. 1:3, LOS MUROS BAJO VENTANA SERÁN DE TABIQUE ROJO DE 14 CMS DE ESPESOR CONFINADOS MEDIANTE CASTILLOS DE CONCRETO ARMADO LIGADOS A LA ESTRUCTURA; APLANADO FINO EN MUROS DE TABIQUE,  PISOS DE CONCRETO PULIDO; PINTURA 100 % LAVABLE, IMPERMEABILIZACIÓN;   INSTALACIÓN ELÉCTRICA, INSTALACIÓN DE RED (VOZ Y DATOS), CANCELERÍA DE ALUMINIO NATURAL, BARANDAL A BASE DE HERRERÍA Y ACRÍLICO; CLIMA EN EL AULA 5 DE LA PLANTA BAJA;  OBRA EXTERIOR NECESARIA PARA SU BUEN FUNCIONAMIENTO, OBRA TERMINADA Y FUNCIONANDO.</t>
  </si>
  <si>
    <t>PRESUPUESTO  DE OBRA 2019</t>
  </si>
  <si>
    <t>ML</t>
  </si>
  <si>
    <t>Muro de tabique barro rojo recocido de 21 cm de espesor a cualquier altura y grado de dificultad, asentado con mortero cemento-mortero-arena 1/2 : 1 : 4 1/2, acabado común. Se deberá de considerar para este trabajo: mano de obra, suministro, elevación, movimientos horizontales, cargas, descargas y acarreos de los materiales hasta el lugar de su utilización, herramienta, saturación de agua del material, preparación de la superficie de desplante, trazo y desplante,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uniforme distribución, acopio y retiro de desperdicios a tiro autorizado y limpieza del área de trabajo. No se admiten desplomes mayores a 1:300.</t>
  </si>
  <si>
    <t xml:space="preserve">CAPITULO 3: </t>
  </si>
  <si>
    <t>CAPITULO 4:</t>
  </si>
  <si>
    <t xml:space="preserve">CAPITULO 6: </t>
  </si>
  <si>
    <t xml:space="preserve">CAPITULO 7: </t>
  </si>
  <si>
    <t>OBRA EXTERIOR</t>
  </si>
  <si>
    <t>HERRERIA Y CACELERÍA</t>
  </si>
  <si>
    <t xml:space="preserve">Tubo conduit PVC pesado de 4" de diámetro, tramo planta de emergencia I-line - edificio, se deberá considerar para este trabajo: mano de obra, herramienta, accesorios de fijación, coples, conectores, ruptura de 5 registros existentes para atravesar tubo, sellado y emboquillado de muros, acarreos, cortes, desperdicios, limpieza del área de trabajo. </t>
  </si>
  <si>
    <t>Firme de concreto f´c=150 Kg/cm2 de 8 cm de espesor, el acabado se realizará integral al firme, rugoso o escobillado según proyecto. Se deberá de considerar para este trabajo: mano de obra, suministro, elevación, movimientos horizontales, cargas, descargas y acarreos del material hasta el lugar de su utilización, herramienta, cimbra de fronteras, nivelación, compactación, limpieza y humedecido del terreno, vaciado, extendido, regleado, compactación y curado del concreto, acopio y retiro de desperdicio a tiro autorizado y limpieza del área de trabajo.</t>
  </si>
  <si>
    <t>Construcción de muro con tabique de barro rojo recocido acabado común de 14 cm. de espesor (nominal), a cualquier altura y grado de dificultad, asentado con mortero cemento-arena proporción 1/2 : 1 : 4 1/2. Se deberá de considerar para este trabajo: mano de obra, suministro, elevación, movimientos horizontales, cargas, descargas y acarreos de los materiales hasta el lugar de su utilización, herramienta, saturación de agua del tabique, preparación de la superficie de desplante, trazo y desplante, repartición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uniforme distribución, acopio y retiro de desperdicios a tiro autorizado y limpieza del área de trabajo. No se admiten desplomes mayores a 1:300.</t>
  </si>
  <si>
    <t>Construcción de estrado en Planta Baja de 6.25 x 1.40 mts por 23 cm de peralte, con muro de tabicón de 10x14x28 cms en todo el perímetro aplanado en una cara a una altura de 20 cms, relleno con material inerte, firme de concreto f'c=200 kg/cm2  de 10 cm de espesor reforzado con malla electrosoldada 6-6-10-10 acabado escobillado y nariz boleada se deberá considerar para este trabajo: materiales, mano de obra, herramienta y equipo, cimbra, torzales, desmoldante, habilitado y armado de acero, cruces de varillas, cortes, desperdicios, colado, descimbrado, curado con membrana, cargas, acarreo y elevación de materiales,  descargas, acopio de material sobrante y  limpieza de área de trabajo.</t>
  </si>
  <si>
    <t>Construcción de estrado en Planta Alta de 6.25 x 1.40 mts por 23 cm de peralte, muela de concreto sin armado en todo el perímetro aplanado en una cara a una altura de18 cms, relleno Casetón de poliestireno 12 kg/m3 , firme de concreto f'c=200 kg/cm2 de 5cm de espesor reforzado con malla electrosoldada 6-6-10-10 acabado escobillado y nariz boleada de 10 cm se deberá considerar para este trabajo: materiales, mano de obra, herramienta y equipo, cimbra, torzales, desmoldante, habilitado y armado de acero, cruces de varillas, cortes, desperdicios, colado, descimbrado, curado con membrana, cargas, acarreo y elevación de materiales,  descargas, acopio de material sobrante y  limpieza de área de trabajo.</t>
  </si>
  <si>
    <t>Chuleado de elementos de concreto, columnas, trabes, loza de entrepiso, losa de azotea  y muros estructurales de concreto armado acabado aparente, a base de emplastado de yeso, se deberá utilizar como elemento de adhesivo aplicación de pegayeso, Pracktico Adhesivo para Yeso® de comex, 10 m2 de rendimiento por litro, en capas de yeso de 1mm de espesor hasta cubrir los defectos del concreto, capas no mayor a 3 mm. Se deberá considerar para este trabajo: materiales, mano de obra, herramienta y equipo, andamios, acarreo y elevación de materiales,  descargas, acopio de material sobrante y  limpieza de área de trabajo.</t>
  </si>
  <si>
    <t>Suministro y colocación de loseta cerámica para piso tráfico comercial moderado, crema marfil claro de 60 x 60 de primera, marca interceramic; asentado con mortero cemento-arena prop.. 1:2, junta de 5 mm, junteado con boquilla con sellador interceramic color similar a la loseta. Incluye: nivelación, separadores, recortes, desperdicio, limpieza, limpieza, mano de obra, equipo, retiro de material sobrante fuera de la obra y todo lo necesarios para su correcta colocación.</t>
  </si>
  <si>
    <t>Suministro y aplicación de sistema impermeable acrílico elastómero en frio, thermoteck doble acción, incluye 1 capa de sellador primario acrílico thermoteck blanco, 3 capas  de impermeabilizante acrílico  thermoteck  doble acción 5 años, intercalado con 1 capa de membrana de poliéster reforzada thermoteck, acabado reflectivo y aislante térmico color blanco, cemento plástico para sellado de fisuras y limpieza del área de trabajo, mano de obra especializada, acarreos dentro y fuera de obra, limpieza del área de trabajo, acopio y retiro de escombro a tiro autorizado. Se deberá entregar una garantía por escrito de 10 años o superior por parte del fabricante en material y mano de obra.</t>
  </si>
  <si>
    <t>Suministro y  Colocación de puerta tipo capfce, elaborada con panel de 32mm de espesor formado con dos hojas de lámina negra calibre 24 galvanizada y pintada con primario epóxico y con un acabado final a base de esmalte poliéster curado al horno (lámina tipo pintro ó equivalente) unidas con un núcleo de espuma de poliuretano rígido, reforzada con marco perimetral de madera estufada de pino con una sección mínima de 30x38mm, se deberá considerar para este trabajo: marco de aluminio anodizado natural de 2" consistente en cabezal y jambas con perfil batiente, materiales, cerradura, can de madera, ribete de canal de aluminio extruido pegado con adhesivo de contacto, bisagras de libro de 3”, taquetes, tornillos, herramienta, equipo, acarreos de fijación, limpieza del área de trabajo.</t>
  </si>
  <si>
    <t>Suministro y colocación de barandal metálico, a base de tubo cedula 30 de 4" y 2", de 1.10 metro de altura, acrílico transparente de 6 mm, sello de vinil, anclajes con redondo de 1/2" y placas de acero de 6" x 6", primer anticorrosivo, pintura de esmalte comex 100 color aluminio a 2 manos, pintado con compresor, se deberá considerar para este trabajo: mano de obra, herramienta y equipo, cortes, soldadura y armado, desperdicios, cargas, acarreo y elevación de materiales, descargas, acopio de material sobrante y  limpieza de área de trabajo (ver detalle de plano).</t>
  </si>
  <si>
    <t>Salida para contacto con  una  caja cuadrada marca poliflex  de 1/2" KP-CANEG12-100, 0.20 caja cuadrada poliflex de 3/4" KP-CATA34-60, una  chalupa universal KP.CHANEG.100 y 4 mts de tubo conduit PVC pesado de 3/4", se deberá considerar para este trabajo: tubería conduit PVC servicio pesado, cortes, desperdicios, cajas de PVC poliflex, abrazaderas, cables cal. 10 condumex con  un desarrollo de 4.5 mts con asilamiento y cal. 12 desnudo, codos, coples, placa, apagador, contacto Bticino dúplex con tapa modus pro E6028NPTL, alambre guía, mano de obra, herramienta, equipo, todo lo necesario para el buen funcionamiento.</t>
  </si>
  <si>
    <t>Tubería conduit de PVC 25  mm. servicio pesado  incluye: suministro y colocación a cualquier nivel y grado de dificultad, mano de obra, herramienta, equipo, cargas, descargas, acarreos y elevaciones, trazo,  tendido, conexiones, (codos, tees, coples) alambre guía, cortes, desperdicios, acopio  y retiro de material sobrante fuera de la obra, limpieza de la zona de trabajo.</t>
  </si>
  <si>
    <t>Salida para TV con una  caja cuadrada marca poliflex  de 1/2" KP-CANEG12-100, 0.20 caja cuadrada poliflex de 3/4" KP-CATA34-60, una  chalupa universal KP.CHANEG.100, se deberá considerar para este trabajo: Suministro de los materiales, tubería conduit PVC servicio pesado de 3/4", cortes, desperdicios, cajas y chalupas de PVC poliflex, abrazaderas, cables, placa ciega con pre-ruptura y chasis de resina color blanco E5N0PTL , alambre guía, mano de obra, herramienta y limpieza del área de trabajo.</t>
  </si>
  <si>
    <t>Suministro, colocación y conexión de  Cable de Distribución Secundaria 3 x 350 + 1 x 4/0  (DRS) XLPE 600 V / 90 °C, marca Viakon, número de artículo  L280  norma CFE, tramo de la planta de emergencia I-line - tablero de distribución del edificio,  se deberá considerar para este trabajo: suministro, colocación en ducto, dejar una vuelta mínimo en cada registro (coca), cruce de 9 registros, cortes, desperdicios, acarreos y limpieza del área de trabajo.</t>
  </si>
  <si>
    <t>Luminaria tipo punta de poste de 6.0 m de altura con lámpara solar suburbana greenin GI-SUB-50W, Sistema inteligente de iluminación cambiando automáticamente de intensidad baja a alta. Flujo luminoso de 5000 lúmenes, 50W, temperatura de color 4500-6000°k, tiempo de operación de 8 a 10 horas, con respaldo de dos días nublados, temperatura de operación de -20°C a 60°C, para una altura de poste de 7.00 a 8.00 metros, vida útil de 50,000 horas, ángulo de iluminación de 120° y peso de 18.00 kg. Para instalar en poste cónico de 4-3” ced.30.  incluye; Gabinete resistente al oxido y salitre. Base de Fijación,  Brazo de soporte, Abrazaderas, Tornillería. se deberá considerar para este trabajo: suministro de los materiales, armado, conexión y pruebas, andamios, mano de obra, herramienta y limpieza del área de trabajo.</t>
  </si>
  <si>
    <t>Murete de enrase en cimentación con tabicón tipo pesado de 10x14x28cm  de 14 cm de espesor  a cualquier grado de dificultad, asentado con mortero cemento-arena proporción 1:3. terminado a 10cms por debajo del nivel de la banqueta, Se deberá de considerar para este trabajo: mano de obra, suministro, elevación, movimientos horizontales, cargas, descargas y acarreos de los materiales hasta el lugar de su utilización, herramienta, recortes, preparación de la superficie de desplante, trazo y desplante, repartición uniforme de juntas verticales, cuatrapeo y remates adecuados, juntas horizontales continuas y a nivel, juntas verticales, al centro y a plomo, remates verticales como preparación de castillos, acopio y retiro de desperdicios a tiro autorizado y limpieza del área de trabajo. No se admiten desplomes mayores a 1:300.</t>
  </si>
  <si>
    <t>Piso de adoquín Hexagonal en color natural de 8 cm de espesor, asentado sobre 5cms de cama de arena, se deberá de considerar para este trabajo: preparación de la superficie, compactación, riego de impregnación, arena de mina, poreo, mano de obra, materiales, nivelación, acarreos, cargas, descargas, elevaciones, acopio y retiro de desperdicios a tiro autorizado y limpieza del área de trabajo.</t>
  </si>
  <si>
    <t>Compactación de nivel de excavación (superficie expuesta) con bailarina al 70% según la prueba proctor standard.  se deberá de considerar para este trabajo: material inerte (tepetate), humedad óptima, , mano de obra, herramienta, equipo, acarreos dentro de la obra, traspaleos, extendido, agua,  conforme a dimensiones de planos, pruebas de compactación de acuerdo a normas, acopio y retiro de desperdicios a tiro autorizado y limpieza del área de trabajo.</t>
  </si>
  <si>
    <t>Murete de enrase en cimentación con tabicón tipo pesado de 10x14x28cm  de 14 cm de espesor  a cualquier grado de dificultad, asentado con mortero cemento-arena proporción 1:3. Se deberá de considerar para este trabajo: mano de obra, suministro, elevación, movimientos horizontales, cargas, descargas y acarreos de los materiales hasta el lugar de su utilización, herramienta, recortes, preparación de la superficie de desplante, trazo y desplante, repartición uniforme de juntas verticales, cuatrapeo y remates adecuados, juntas horizontales continuas y a nivel, juntas verticales, al centro y a plomo, remates verticales como preparación de castillos, acopio y retiro de desperdicios a tiro autorizado y limpieza del área de trabajo. No se admiten desplomes mayores a 1:300.</t>
  </si>
  <si>
    <t>Murete de enrase en cimentación con tabicón tipo pesado de 10x14x28cm  de 28 cm de espesor  a cualquier grado de dificultad, asentado con mortero cemento-arena proporción 1:3. Se deberá de considerar para este trabajo: mano de obra, suministro, elevación, movimientos horizontales, cargas, descargas y acarreos de los materiales hasta el lugar de su utilización, herramienta, recortes, preparación de la superficie de desplante, trazo y desplante, repartición uniforme de juntas verticales, cuatrapeo y remates adecuados, juntas horizontales continuas y a nivel, juntas verticales, al centro y a plomo, remates verticales como preparación de castillos, acopio y retiro de desperdicios a tiro autorizado y limpieza del área de trabajo. No se admiten desplomes mayores a 1:300.</t>
  </si>
  <si>
    <t>Acero de refuerzo diámetro # 2  (1/4")  en  estructura con una resistencia f´y=2530 kg/cm2, se deberá considerar para este trabajo: mano de obra, herramienta, equipo, suministro, habilitado, armado, traslapes, silletas, escuadras, alambre recocido, ganchos, cortes, desperdicios, acarreos, cargas, descargas, a cualquier nivel y grado de dificultad, pruebas de laboratorio, acopio y retiro de material producto de los desperdicios a tiro autorizado y limpieza del área de trabajo.</t>
  </si>
  <si>
    <t>Acero de refuerzo en diámetros #3  (3/8")  con una resistencia f´y=4200 kg/cm2, colocado en estructura, se deberá considerar para este trabajo: mano de obra, herramienta, equipo, suministro, habilitado, armado, traslapes, silletas, escuadras, alambre recocido, ganchos, cortes, desperdicios, acarreos, cargas, descargas, a cualquier nivel y grado de dificultad, pruebas de laboratorio, acopio y retiro de material producto de los desperdicios a tiro autorizado y limpieza del área de trabajo.</t>
  </si>
  <si>
    <t>Acero de refuerzo en diámetros #4  (1/2") con una resistencia f´y=4200 kg/cm2, colocado en cimentación y estructura, se deberá considerar para este trabajo: mano de obra, herramienta, equipo, suministro, habilitado, armado, traslapes, silletas, escuadras, alambre recocido, ganchos, cortes, desperdicios, acarreos, cargas, descargas, a cualquier nivel y grado de dificultad, pruebas de laboratorio, acopio y retiro de material producto de los desperdicios a tiro autorizado y limpieza del área de trabajo.</t>
  </si>
  <si>
    <t>Acero de refuerzo en diámetros #6 (3/4") con una resistencia f´y=4200 kg/cm2, colocado en estructura, se deberá considerar para este trabajo: mano de obra, herramienta, equipo, suministro, habilitado, armado, traslapes, silletas, escuadras, alambre recocido, ganchos, cortes, desperdicios, acarreos, cargas, descargas, a cualquier nivel y grado de dificultad, pruebas de laboratorio, acopio y retiro de material producto de los desperdicios a tiro autorizado y limpieza del área de trabajo.</t>
  </si>
  <si>
    <t>Suministro  colocación de aditivo festermix para acelerar el fraguado inicial e incrementar la resistencia a edades cortas del concreto, en proporción de 0.25 lts por cada saco de cemento, en trabes y losas de entrepiso y azotea. incluye elevaciones dentro del concreto y todo lo necesario para su correcta ejecución.</t>
  </si>
  <si>
    <t>Forjado de escalón,  de concreto f´c=200kg/cm2, 17 cm de altura y 30 cm. de huella, acabado lavado con granzón, armada con 2 varillas del # 3 (3/8"), estribos del #3(3/8") @ 20 cm, forjado de nariz de 7x5 cm. Se debe considerar para este trabajo: materiales, mano de obra, herramienta y equipo, forjado , cortes, acopio y retiro de desperdicios a tiro autorizado y limpieza de la zona de trabajo.</t>
  </si>
  <si>
    <t>Cadena o castillo para antepecho MV (marco de ventana) de 10 x 14 cm, acabado común , concreto h. en o. f'c= 200 kg/cm2, armada con  armex 10x10cm,  a cualquier altura y grado de dificultad, se deberá considerar para este trabajo: materiales, mano de obra, herramienta y equipo, andamios, cimbra, torzales, desmoldante, colocado de acero, cruces , cortes, desperdicios, colado, descimbrado, curado, cargas, acarreo y elevación de materiales,  descargas, acopio de material sobrante y  limpieza de área de trabajo.</t>
  </si>
  <si>
    <t>Cadena o castillo para antepecho MV (marco de ventana) de 15 x 20 cm, acabado común , concreto h. en o. f'c= 200 kg/cm2, armada con  armex 15x20-4cm,  a cualquier altura y grado de dificultad, se deberá considerar para este trabajo: materiales, mano de obra, herramienta y equipo, andamios, cimbra, torzales, desmoldante, colocado de acero, cruces , cortes, desperdicios, colado, descimbrado, curado con membrana, cargas, acarreo y elevación de materiales,  descargas, acopio de material sobrante y  limpieza de área de trabajo.</t>
  </si>
  <si>
    <t>Impermeabilización de cadena de desplante CD1 Y CD2   ( en ambas caras), TL1 (en tres caras), con impermeabilizante impercoat  primario sl de imperquimia, a dos manos sin diluir, se deberá considerar aplicar producto 10 cms por debajo de la CD1 Y CD2, incluye; material, mano de obra y todo lo necesario para su correcta ejecución.</t>
  </si>
  <si>
    <t>Salida para alumbrado y ventilador con una  caja cuadrada marca poliflex  de 1/2" KP-CANEG12-100, 0.20 caja cuadrada poliflex de 3/4" KP-CATA34-60, una  chalupa universal KP.CHANEG.100 y 4 mts de tubo conduit PVC pesado de 1/2"y 3/4" según plano, se deberá considerar para este trabajo: Suministro de los materiales, tubería conduit PVC servicio pesado, cortes, desperdicios, cajas y chalupas de PVC poliflex, abrazaderas, cables diferentes calibres condumex con  un desarrollo de 4.5 mts, curvas, coples, apagador Bticino modus pro E2001PTL, placa de 2V blanca modus pro E5N2PTL, alambre guía, mano de obra, herramienta y limpieza del área de trabajo.</t>
  </si>
  <si>
    <t>Suministro y colocación de luminaria óptica europea, sobreponer M51 código OF4063BBFB de 2x16 watts, luminario de acero formado, reflector de aluminio semiespecular. louver de aluminio semiespecular m51,1'x4', t5 led, marca construlita. incluye: fijación, conexiones y pruebas.</t>
  </si>
  <si>
    <t>Colocación y conexión de interruptor termomagnético FAL36070 amp. Schneider, colocado en planta de emergencia I-LINE, se deberá considerar para este trabajo: Suministro del interruptor, materiales, herramienta, pruebas y limpieza del área de trabajo.</t>
  </si>
  <si>
    <t>Mini Split piso - techo 5 TR, solo frio, modelo york YNFFZCO60BAADBF, incluye, refrigerante ecológico R 410a. enfriamiento con unidad interior y unidad exterior , para operar a 220 volts, 2 fases, según proyecto, a cualquier nivel y grado de dificultad, cable condumex cal. 8 con aislamiento y desnudo cal 8. Se deberá considerar para este trabajo: suministro, instalación y conexión, pruebas, materiales, mano de obra, herramienta, equipo, andamios, cargas, descargas, acarreos, elevaciones, trazo, nivelación, canalizaciones, tuberías, forros, condulets, cableados, base anti vibratoria, arranque del equipo, pruebas, limpieza de la zona de trabajo.</t>
  </si>
  <si>
    <t>Salida de voz y datos en muro, piso, losa o mesa de computo, en caja de PVC poliflex de 12 x 12 x 5.7 cms. Con sobretapa tipo chalupa sencilla y placa doble o sencilla para conector 2rj-45, cable UTP categoría 6, dejar 30 cms de cable en salida de contacto y 3 mts de cable en registro para conexión a rack, según se requiera, se deberá considerar para este trabajo: suministro, instalación y conexión, pruebas, materiales, mano de obra, herramienta y equipo, andamios, cargas, descargas, acarreos, elevaciones, cortes, desperdicios, fijaciones, limpieza de la zona de trabajo.</t>
  </si>
  <si>
    <t>Construcción de ceja de concreto  de 30 cms x 10 cms de esp., acabado escobillado,  para confinamiento de adoquín en cambios de desnivel, de dirección y cruces,  así como para pasos de agua de riego de jardineras, a base de concreto simple f´c=200kg/cm2,  , acabado pulido, incluye excavación, colado, vibrado, materiales, herramienta y mano de obra, cargas, descargas, elevaciones, acopio y retiro de desperdicios a tiro autorizado y limpieza del área de trabajo.</t>
  </si>
  <si>
    <t>Suministro y colocación de pizarrón porcelanizado de 4.50 x 1.20 mts, tipo tubular de 20 x 16mm, tablero de 12 mm de espesor, Se deberá considerar para este trabajo: cargas, descargas, acarreos, elevaciones, nivelación,  montaje, material de fijación taquetes y pijas, herramienta, mano de obra, andamios, limpieza de la zona de trabajo.</t>
  </si>
  <si>
    <t>Suministro y colocación de lámpara foco led  de 7 W, luz blanca, Philips modelo Slimstyle 7w, en roseta de porcelana de 3/4", en el área de bodega,  incluye: fijación, conexiones y pruebas.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</si>
</sst>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0.0000"/>
    <numFmt numFmtId="166" formatCode="&quot;$&quot;#,##0.00"/>
    <numFmt numFmtId="167" formatCode="&quot;$&quot;#,###.00"/>
    <numFmt numFmtId="168" formatCode="_-* #,##0_-;\-* #,##0_-;_-* &quot;-&quot;??_-;_-@_-"/>
  </numFmts>
  <fonts count="16" x14ac:knownFonts="1">
    <font>
      <sz val="11"/>
      <color theme="1"/>
      <name val="Calibri"/>
      <family val="2"/>
      <scheme val="minor"/>
    </font>
    <font>
      <sz val="10"/>
      <name val="Arial"/>
      <family val="2"/>
    </font>
    <font>
      <b/>
      <sz val="14"/>
      <name val="Arial Black"/>
      <family val="2"/>
    </font>
    <font>
      <sz val="10"/>
      <name val="Arial Narrow"/>
      <family val="2"/>
    </font>
    <font>
      <b/>
      <sz val="7"/>
      <name val="Arial Narrow"/>
      <family val="2"/>
    </font>
    <font>
      <sz val="7"/>
      <name val="Arial Narrow"/>
      <family val="2"/>
    </font>
    <font>
      <b/>
      <sz val="9"/>
      <name val="Arial Narrow"/>
      <family val="2"/>
    </font>
    <font>
      <sz val="8"/>
      <name val="Arial Narrow"/>
      <family val="2"/>
    </font>
    <font>
      <b/>
      <sz val="8"/>
      <name val="Arial"/>
      <family val="2"/>
    </font>
    <font>
      <b/>
      <sz val="7"/>
      <name val="Arial"/>
      <family val="2"/>
    </font>
    <font>
      <sz val="8"/>
      <name val="Arial"/>
      <family val="2"/>
    </font>
    <font>
      <sz val="7"/>
      <name val="Arial"/>
      <family val="2"/>
    </font>
    <font>
      <b/>
      <sz val="8"/>
      <name val="Arial Narrow"/>
      <family val="2"/>
    </font>
    <font>
      <b/>
      <sz val="10"/>
      <name val="Arial"/>
      <family val="2"/>
    </font>
    <font>
      <b/>
      <sz val="10"/>
      <name val="Arial Narrow"/>
      <family val="2"/>
    </font>
    <font>
      <b/>
      <sz val="11"/>
      <name val="Arial Narrow"/>
      <family val="2"/>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59999389629810485"/>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s>
  <cellStyleXfs count="5">
    <xf numFmtId="0" fontId="0"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176">
    <xf numFmtId="0" fontId="0" fillId="0" borderId="0" xfId="0"/>
    <xf numFmtId="0" fontId="3" fillId="0" borderId="0" xfId="1" applyFont="1" applyAlignment="1">
      <alignment vertical="top"/>
    </xf>
    <xf numFmtId="1" fontId="4" fillId="0" borderId="4" xfId="1" applyNumberFormat="1" applyFont="1" applyFill="1" applyBorder="1" applyAlignment="1">
      <alignment horizontal="right" vertical="top" wrapText="1"/>
    </xf>
    <xf numFmtId="1" fontId="4" fillId="0" borderId="4" xfId="1" applyNumberFormat="1" applyFont="1" applyBorder="1" applyAlignment="1">
      <alignment horizontal="left" vertical="top"/>
    </xf>
    <xf numFmtId="0" fontId="5" fillId="0" borderId="0" xfId="1" applyFont="1" applyBorder="1" applyAlignment="1">
      <alignment horizontal="left" vertical="top"/>
    </xf>
    <xf numFmtId="0" fontId="4" fillId="0" borderId="0" xfId="1" applyFont="1" applyBorder="1" applyAlignment="1">
      <alignment horizontal="left" vertical="top"/>
    </xf>
    <xf numFmtId="1" fontId="3" fillId="0" borderId="4" xfId="1" applyNumberFormat="1" applyFont="1" applyBorder="1" applyAlignment="1">
      <alignment horizontal="center" vertical="top"/>
    </xf>
    <xf numFmtId="0" fontId="3" fillId="0" borderId="0" xfId="1" applyFont="1" applyBorder="1" applyAlignment="1">
      <alignment vertical="top"/>
    </xf>
    <xf numFmtId="0" fontId="3" fillId="0" borderId="0" xfId="1" applyFont="1" applyBorder="1" applyAlignment="1">
      <alignment horizontal="center" vertical="top"/>
    </xf>
    <xf numFmtId="0" fontId="3" fillId="0" borderId="0" xfId="1" applyFont="1" applyBorder="1" applyAlignment="1">
      <alignment horizontal="right" vertical="top"/>
    </xf>
    <xf numFmtId="4" fontId="3" fillId="0" borderId="0" xfId="1" applyNumberFormat="1" applyFont="1" applyBorder="1" applyAlignment="1">
      <alignment horizontal="right" vertical="top"/>
    </xf>
    <xf numFmtId="0" fontId="3" fillId="0" borderId="0" xfId="1" applyFont="1" applyFill="1" applyAlignment="1">
      <alignment vertical="top"/>
    </xf>
    <xf numFmtId="49" fontId="10" fillId="0" borderId="0" xfId="1" applyNumberFormat="1" applyFont="1" applyBorder="1" applyAlignment="1">
      <alignment vertical="top"/>
    </xf>
    <xf numFmtId="165" fontId="10" fillId="0" borderId="0" xfId="1" applyNumberFormat="1" applyFont="1" applyBorder="1" applyAlignment="1">
      <alignment horizontal="right" vertical="top"/>
    </xf>
    <xf numFmtId="166" fontId="10" fillId="0" borderId="0" xfId="1" applyNumberFormat="1" applyFont="1" applyBorder="1" applyAlignment="1">
      <alignment horizontal="right" vertical="top"/>
    </xf>
    <xf numFmtId="0" fontId="1" fillId="0" borderId="0" xfId="1" applyBorder="1"/>
    <xf numFmtId="0" fontId="11" fillId="0" borderId="0" xfId="1" applyFont="1" applyBorder="1" applyAlignment="1">
      <alignment horizontal="left" vertical="center" wrapText="1"/>
    </xf>
    <xf numFmtId="49" fontId="8" fillId="0" borderId="0" xfId="1" applyNumberFormat="1" applyFont="1" applyAlignment="1">
      <alignment vertical="top"/>
    </xf>
    <xf numFmtId="0" fontId="9" fillId="0" borderId="0" xfId="1" applyFont="1" applyAlignment="1">
      <alignment horizontal="right" vertical="top" wrapText="1"/>
    </xf>
    <xf numFmtId="0" fontId="8" fillId="0" borderId="0" xfId="1" applyFont="1" applyAlignment="1">
      <alignment vertical="top"/>
    </xf>
    <xf numFmtId="165" fontId="8" fillId="0" borderId="0" xfId="1" applyNumberFormat="1" applyFont="1" applyAlignment="1">
      <alignment horizontal="right" vertical="top"/>
    </xf>
    <xf numFmtId="166" fontId="8" fillId="0" borderId="0" xfId="1" applyNumberFormat="1" applyFont="1" applyAlignment="1">
      <alignment horizontal="right" vertical="top"/>
    </xf>
    <xf numFmtId="166" fontId="8" fillId="0" borderId="9" xfId="1" applyNumberFormat="1" applyFont="1" applyBorder="1" applyAlignment="1">
      <alignment horizontal="right" vertical="top"/>
    </xf>
    <xf numFmtId="0" fontId="9" fillId="0" borderId="0" xfId="1" applyFont="1" applyAlignment="1">
      <alignment horizontal="justify" vertical="top" wrapText="1"/>
    </xf>
    <xf numFmtId="49" fontId="10" fillId="0" borderId="0" xfId="1" applyNumberFormat="1" applyFont="1" applyAlignment="1">
      <alignment vertical="top"/>
    </xf>
    <xf numFmtId="0" fontId="11" fillId="0" borderId="0" xfId="1" applyFont="1" applyAlignment="1">
      <alignment horizontal="justify" vertical="top" wrapText="1"/>
    </xf>
    <xf numFmtId="165" fontId="10" fillId="0" borderId="0" xfId="1" applyNumberFormat="1" applyFont="1" applyAlignment="1">
      <alignment horizontal="right" vertical="top"/>
    </xf>
    <xf numFmtId="166" fontId="10" fillId="0" borderId="0" xfId="1" applyNumberFormat="1" applyFont="1" applyAlignment="1">
      <alignment horizontal="right" vertical="top"/>
    </xf>
    <xf numFmtId="0" fontId="1" fillId="0" borderId="0" xfId="1"/>
    <xf numFmtId="0" fontId="11" fillId="0" borderId="0" xfId="1" applyFont="1" applyBorder="1" applyAlignment="1">
      <alignment horizontal="justify" vertical="center" wrapText="1"/>
    </xf>
    <xf numFmtId="0" fontId="3" fillId="0" borderId="0" xfId="1" applyFont="1" applyAlignment="1">
      <alignment horizontal="right" vertical="top"/>
    </xf>
    <xf numFmtId="0" fontId="3" fillId="2" borderId="0" xfId="1" applyFont="1" applyFill="1" applyAlignment="1">
      <alignment vertical="top"/>
    </xf>
    <xf numFmtId="0" fontId="7" fillId="0" borderId="4" xfId="1" applyFont="1" applyFill="1" applyBorder="1" applyAlignment="1" applyProtection="1">
      <alignment horizontal="center" vertical="top"/>
      <protection locked="0"/>
    </xf>
    <xf numFmtId="0" fontId="12" fillId="0" borderId="0" xfId="1" applyFont="1" applyFill="1" applyBorder="1" applyAlignment="1" applyProtection="1">
      <alignment horizontal="center" vertical="top"/>
      <protection locked="0"/>
    </xf>
    <xf numFmtId="43" fontId="12" fillId="0" borderId="0" xfId="2" applyFont="1" applyFill="1" applyBorder="1" applyAlignment="1" applyProtection="1">
      <alignment horizontal="center" vertical="top"/>
      <protection locked="0"/>
    </xf>
    <xf numFmtId="0" fontId="7" fillId="0" borderId="6" xfId="1" applyFont="1" applyFill="1" applyBorder="1" applyAlignment="1" applyProtection="1">
      <alignment horizontal="center" vertical="top"/>
      <protection locked="0"/>
    </xf>
    <xf numFmtId="0" fontId="12" fillId="0" borderId="7" xfId="1" applyFont="1" applyFill="1" applyBorder="1" applyAlignment="1" applyProtection="1">
      <alignment horizontal="center" vertical="top"/>
      <protection locked="0"/>
    </xf>
    <xf numFmtId="43" fontId="12" fillId="0" borderId="7" xfId="2" applyFont="1" applyFill="1" applyBorder="1" applyAlignment="1" applyProtection="1">
      <alignment horizontal="center" vertical="top"/>
      <protection locked="0"/>
    </xf>
    <xf numFmtId="167" fontId="13" fillId="0" borderId="0" xfId="1" applyNumberFormat="1" applyFont="1"/>
    <xf numFmtId="167" fontId="13" fillId="0" borderId="0" xfId="1" applyNumberFormat="1" applyFont="1" applyAlignment="1"/>
    <xf numFmtId="167" fontId="13" fillId="0" borderId="0" xfId="1" applyNumberFormat="1" applyFont="1" applyAlignment="1">
      <alignment horizontal="right"/>
    </xf>
    <xf numFmtId="1" fontId="3" fillId="0" borderId="0" xfId="1" applyNumberFormat="1" applyFont="1" applyAlignment="1">
      <alignment horizontal="center" vertical="top"/>
    </xf>
    <xf numFmtId="0" fontId="3" fillId="0" borderId="0" xfId="1" applyFont="1" applyAlignment="1">
      <alignment horizontal="center" vertical="top"/>
    </xf>
    <xf numFmtId="4" fontId="3" fillId="0" borderId="0" xfId="1" applyNumberFormat="1" applyFont="1" applyAlignment="1">
      <alignment horizontal="right" vertical="top"/>
    </xf>
    <xf numFmtId="49" fontId="8" fillId="3" borderId="0" xfId="1" applyNumberFormat="1" applyFont="1" applyFill="1" applyBorder="1" applyAlignment="1">
      <alignment vertical="top"/>
    </xf>
    <xf numFmtId="0" fontId="9" fillId="3" borderId="0" xfId="1" applyFont="1" applyFill="1" applyBorder="1" applyAlignment="1">
      <alignment horizontal="justify" vertical="top" wrapText="1"/>
    </xf>
    <xf numFmtId="0" fontId="8" fillId="3" borderId="0" xfId="1" applyFont="1" applyFill="1" applyBorder="1" applyAlignment="1">
      <alignment vertical="top"/>
    </xf>
    <xf numFmtId="165" fontId="8" fillId="3" borderId="0" xfId="1" applyNumberFormat="1" applyFont="1" applyFill="1" applyBorder="1" applyAlignment="1">
      <alignment horizontal="right" vertical="top"/>
    </xf>
    <xf numFmtId="166" fontId="8" fillId="3" borderId="0" xfId="1" applyNumberFormat="1" applyFont="1" applyFill="1" applyBorder="1" applyAlignment="1">
      <alignment horizontal="right" vertical="top"/>
    </xf>
    <xf numFmtId="0" fontId="6" fillId="3" borderId="1" xfId="1" applyFont="1" applyFill="1" applyBorder="1" applyAlignment="1">
      <alignment vertical="top"/>
    </xf>
    <xf numFmtId="0" fontId="6" fillId="3" borderId="2" xfId="1" applyFont="1" applyFill="1" applyBorder="1" applyAlignment="1">
      <alignment vertical="top"/>
    </xf>
    <xf numFmtId="0" fontId="6" fillId="3" borderId="2" xfId="1" applyFont="1" applyFill="1" applyBorder="1" applyAlignment="1">
      <alignment horizontal="right" vertical="top"/>
    </xf>
    <xf numFmtId="43" fontId="12" fillId="3" borderId="0" xfId="2" applyFont="1" applyFill="1" applyBorder="1" applyAlignment="1">
      <alignment horizontal="right" vertical="top"/>
    </xf>
    <xf numFmtId="43" fontId="12" fillId="3" borderId="7" xfId="2" applyFont="1" applyFill="1" applyBorder="1" applyAlignment="1">
      <alignment horizontal="right" vertical="top"/>
    </xf>
    <xf numFmtId="1" fontId="6" fillId="5" borderId="6" xfId="1" applyNumberFormat="1" applyFont="1" applyFill="1" applyBorder="1" applyAlignment="1">
      <alignment horizontal="center" vertical="top"/>
    </xf>
    <xf numFmtId="0" fontId="6" fillId="5" borderId="7" xfId="1" applyFont="1" applyFill="1" applyBorder="1" applyAlignment="1">
      <alignment horizontal="center" vertical="top" wrapText="1"/>
    </xf>
    <xf numFmtId="0" fontId="6" fillId="5" borderId="7" xfId="1" applyFont="1" applyFill="1" applyBorder="1" applyAlignment="1">
      <alignment horizontal="center" vertical="top"/>
    </xf>
    <xf numFmtId="0" fontId="6" fillId="5" borderId="7" xfId="1" applyFont="1" applyFill="1" applyBorder="1" applyAlignment="1">
      <alignment horizontal="right" vertical="top"/>
    </xf>
    <xf numFmtId="4" fontId="6" fillId="5" borderId="7" xfId="1" applyNumberFormat="1" applyFont="1" applyFill="1" applyBorder="1" applyAlignment="1">
      <alignment horizontal="right" vertical="top"/>
    </xf>
    <xf numFmtId="0" fontId="7" fillId="0" borderId="11" xfId="1" applyFont="1" applyBorder="1" applyAlignment="1">
      <alignment vertical="top"/>
    </xf>
    <xf numFmtId="0" fontId="7" fillId="0" borderId="11" xfId="1" applyFont="1" applyBorder="1" applyAlignment="1">
      <alignment horizontal="right" vertical="top"/>
    </xf>
    <xf numFmtId="4" fontId="7" fillId="0" borderId="11" xfId="1" applyNumberFormat="1" applyFont="1" applyBorder="1" applyAlignment="1">
      <alignment horizontal="right" vertical="top"/>
    </xf>
    <xf numFmtId="49" fontId="8" fillId="0" borderId="7" xfId="1" applyNumberFormat="1" applyFont="1" applyBorder="1" applyAlignment="1">
      <alignment vertical="top"/>
    </xf>
    <xf numFmtId="0" fontId="9" fillId="0" borderId="7" xfId="1" applyFont="1" applyBorder="1" applyAlignment="1">
      <alignment horizontal="right" vertical="top" wrapText="1"/>
    </xf>
    <xf numFmtId="0" fontId="8" fillId="0" borderId="7" xfId="1" applyFont="1" applyBorder="1" applyAlignment="1">
      <alignment vertical="top"/>
    </xf>
    <xf numFmtId="165" fontId="8" fillId="0" borderId="7" xfId="1" applyNumberFormat="1" applyFont="1" applyBorder="1" applyAlignment="1">
      <alignment horizontal="right" vertical="top"/>
    </xf>
    <xf numFmtId="166" fontId="8" fillId="0" borderId="7" xfId="1" applyNumberFormat="1" applyFont="1" applyBorder="1" applyAlignment="1">
      <alignment horizontal="right" vertical="top"/>
    </xf>
    <xf numFmtId="166" fontId="8" fillId="0" borderId="12" xfId="1" applyNumberFormat="1" applyFont="1" applyBorder="1" applyAlignment="1">
      <alignment horizontal="right" vertical="top"/>
    </xf>
    <xf numFmtId="0" fontId="3" fillId="0" borderId="0" xfId="1" applyFont="1"/>
    <xf numFmtId="1" fontId="3" fillId="0" borderId="0" xfId="1" applyNumberFormat="1" applyFont="1" applyAlignment="1">
      <alignment horizontal="center" vertical="center"/>
    </xf>
    <xf numFmtId="0" fontId="14" fillId="0" borderId="0" xfId="1" applyFont="1" applyAlignment="1">
      <alignment horizontal="center"/>
    </xf>
    <xf numFmtId="0" fontId="3" fillId="0" borderId="0" xfId="1" applyFont="1" applyAlignment="1">
      <alignment horizontal="left"/>
    </xf>
    <xf numFmtId="1" fontId="4" fillId="0" borderId="4" xfId="1" applyNumberFormat="1" applyFont="1" applyBorder="1" applyAlignment="1">
      <alignment horizontal="left" vertical="center" indent="1"/>
    </xf>
    <xf numFmtId="0" fontId="5" fillId="0" borderId="0" xfId="1" applyFont="1" applyBorder="1" applyAlignment="1">
      <alignment horizontal="left"/>
    </xf>
    <xf numFmtId="0" fontId="3" fillId="0" borderId="0" xfId="1" applyFont="1" applyBorder="1"/>
    <xf numFmtId="0" fontId="3" fillId="0" borderId="0" xfId="1" applyFont="1" applyBorder="1" applyAlignment="1">
      <alignment horizontal="center"/>
    </xf>
    <xf numFmtId="0" fontId="4" fillId="0" borderId="0" xfId="1" applyFont="1" applyBorder="1" applyAlignment="1">
      <alignment horizontal="left" vertical="center" indent="1"/>
    </xf>
    <xf numFmtId="4" fontId="5" fillId="0" borderId="0" xfId="1" applyNumberFormat="1" applyFont="1" applyBorder="1" applyAlignment="1">
      <alignment horizontal="left"/>
    </xf>
    <xf numFmtId="0" fontId="3" fillId="0" borderId="5" xfId="1" applyFont="1" applyBorder="1"/>
    <xf numFmtId="1" fontId="4" fillId="0" borderId="6" xfId="1" applyNumberFormat="1" applyFont="1" applyBorder="1" applyAlignment="1">
      <alignment horizontal="left" vertical="center" indent="1"/>
    </xf>
    <xf numFmtId="0" fontId="5" fillId="0" borderId="7" xfId="1" applyFont="1" applyBorder="1" applyAlignment="1">
      <alignment horizontal="left"/>
    </xf>
    <xf numFmtId="0" fontId="3" fillId="0" borderId="7" xfId="1" applyFont="1" applyBorder="1"/>
    <xf numFmtId="0" fontId="3" fillId="0" borderId="7" xfId="1" applyFont="1" applyBorder="1" applyAlignment="1">
      <alignment horizontal="center"/>
    </xf>
    <xf numFmtId="0" fontId="4" fillId="0" borderId="7" xfId="1" applyFont="1" applyBorder="1" applyAlignment="1">
      <alignment horizontal="left" vertical="center" indent="1"/>
    </xf>
    <xf numFmtId="4" fontId="5" fillId="0" borderId="7" xfId="1" applyNumberFormat="1" applyFont="1" applyBorder="1" applyAlignment="1">
      <alignment horizontal="left"/>
    </xf>
    <xf numFmtId="0" fontId="3" fillId="0" borderId="8" xfId="1" applyFont="1" applyBorder="1"/>
    <xf numFmtId="0" fontId="7" fillId="0" borderId="0" xfId="1" applyFont="1"/>
    <xf numFmtId="1" fontId="4" fillId="0" borderId="1" xfId="1" applyNumberFormat="1" applyFont="1" applyBorder="1" applyAlignment="1">
      <alignment horizontal="left" vertical="center" indent="3"/>
    </xf>
    <xf numFmtId="0" fontId="7" fillId="0" borderId="2" xfId="1" applyFont="1" applyBorder="1"/>
    <xf numFmtId="0" fontId="3" fillId="0" borderId="3" xfId="1" applyFont="1" applyBorder="1"/>
    <xf numFmtId="0" fontId="7" fillId="0" borderId="4" xfId="1" applyFont="1" applyBorder="1" applyAlignment="1">
      <alignment horizontal="center" vertical="center"/>
    </xf>
    <xf numFmtId="0" fontId="3" fillId="0" borderId="4" xfId="1" applyFont="1" applyBorder="1"/>
    <xf numFmtId="0" fontId="6" fillId="0" borderId="0" xfId="1" applyFont="1" applyFill="1"/>
    <xf numFmtId="0" fontId="3" fillId="0" borderId="0" xfId="1" applyFont="1" applyFill="1"/>
    <xf numFmtId="0" fontId="7" fillId="0" borderId="0" xfId="1" applyFont="1" applyAlignment="1">
      <alignment horizontal="left" indent="2"/>
    </xf>
    <xf numFmtId="0" fontId="12" fillId="0" borderId="0" xfId="1" applyFont="1"/>
    <xf numFmtId="4" fontId="3" fillId="0" borderId="13" xfId="1" applyNumberFormat="1" applyFont="1" applyBorder="1"/>
    <xf numFmtId="4" fontId="3" fillId="0" borderId="14" xfId="1" applyNumberFormat="1" applyFont="1" applyBorder="1"/>
    <xf numFmtId="2" fontId="7" fillId="0" borderId="0" xfId="3" applyNumberFormat="1" applyFont="1" applyFill="1" applyAlignment="1">
      <alignment horizontal="right" indent="1"/>
    </xf>
    <xf numFmtId="2" fontId="3" fillId="0" borderId="0" xfId="3" applyNumberFormat="1" applyFont="1" applyFill="1" applyAlignment="1"/>
    <xf numFmtId="4" fontId="3" fillId="0" borderId="0" xfId="1" applyNumberFormat="1" applyFont="1" applyFill="1" applyBorder="1" applyAlignment="1"/>
    <xf numFmtId="0" fontId="3" fillId="0" borderId="0" xfId="1" applyFont="1" applyBorder="1" applyAlignment="1"/>
    <xf numFmtId="0" fontId="3" fillId="0" borderId="0" xfId="1" applyFont="1" applyFill="1" applyBorder="1" applyAlignment="1"/>
    <xf numFmtId="4" fontId="7" fillId="0" borderId="0" xfId="1" applyNumberFormat="1" applyFont="1" applyFill="1" applyBorder="1" applyAlignment="1">
      <alignment horizontal="right" indent="1"/>
    </xf>
    <xf numFmtId="4" fontId="3" fillId="0" borderId="0" xfId="1" applyNumberFormat="1" applyFont="1" applyFill="1" applyBorder="1" applyAlignment="1">
      <alignment horizontal="left" indent="1"/>
    </xf>
    <xf numFmtId="0" fontId="7" fillId="0" borderId="0" xfId="1" applyFont="1" applyBorder="1" applyAlignment="1">
      <alignment horizontal="right" indent="1"/>
    </xf>
    <xf numFmtId="0" fontId="3" fillId="0" borderId="0" xfId="1" applyFont="1" applyBorder="1" applyAlignment="1">
      <alignment horizontal="left" indent="1"/>
    </xf>
    <xf numFmtId="0" fontId="3" fillId="0" borderId="10" xfId="1" applyFont="1" applyBorder="1"/>
    <xf numFmtId="0" fontId="7" fillId="0" borderId="0" xfId="1" applyFont="1" applyAlignment="1">
      <alignment horizontal="right" indent="1"/>
    </xf>
    <xf numFmtId="0" fontId="3" fillId="0" borderId="0" xfId="1" applyFont="1" applyAlignment="1">
      <alignment horizontal="left" indent="1"/>
    </xf>
    <xf numFmtId="0" fontId="7" fillId="0" borderId="0" xfId="1" applyFont="1" applyAlignment="1">
      <alignment horizontal="right"/>
    </xf>
    <xf numFmtId="4" fontId="14" fillId="0" borderId="13" xfId="1" applyNumberFormat="1" applyFont="1" applyBorder="1"/>
    <xf numFmtId="0" fontId="7" fillId="0" borderId="15" xfId="1" applyFont="1" applyBorder="1" applyAlignment="1">
      <alignment horizontal="right" indent="1"/>
    </xf>
    <xf numFmtId="2" fontId="3" fillId="0" borderId="0" xfId="3" applyNumberFormat="1" applyFont="1" applyFill="1" applyAlignment="1">
      <alignment horizontal="left" indent="1"/>
    </xf>
    <xf numFmtId="0" fontId="14" fillId="0" borderId="0" xfId="1" applyFont="1"/>
    <xf numFmtId="4" fontId="3" fillId="0" borderId="16" xfId="1" applyNumberFormat="1" applyFont="1" applyBorder="1"/>
    <xf numFmtId="0" fontId="5" fillId="0" borderId="0" xfId="1" applyFont="1"/>
    <xf numFmtId="0" fontId="6" fillId="0" borderId="0" xfId="1" applyFont="1" applyAlignment="1">
      <alignment horizontal="right"/>
    </xf>
    <xf numFmtId="168" fontId="7" fillId="0" borderId="4" xfId="3" applyNumberFormat="1" applyFont="1" applyFill="1" applyBorder="1" applyAlignment="1">
      <alignment horizontal="right" indent="1"/>
    </xf>
    <xf numFmtId="2" fontId="3" fillId="0" borderId="0" xfId="3" applyNumberFormat="1" applyFont="1" applyFill="1" applyBorder="1" applyAlignment="1"/>
    <xf numFmtId="0" fontId="3" fillId="0" borderId="0" xfId="1" applyFont="1" applyAlignment="1">
      <alignment horizontal="right"/>
    </xf>
    <xf numFmtId="4" fontId="14" fillId="4" borderId="17" xfId="1" applyNumberFormat="1" applyFont="1" applyFill="1" applyBorder="1"/>
    <xf numFmtId="164" fontId="3" fillId="4" borderId="11" xfId="4" applyFont="1" applyFill="1" applyBorder="1"/>
    <xf numFmtId="0" fontId="11" fillId="0" borderId="0" xfId="1" applyFont="1" applyBorder="1" applyAlignment="1">
      <alignment horizontal="justify" vertical="top" wrapText="1"/>
    </xf>
    <xf numFmtId="0" fontId="10" fillId="0" borderId="0" xfId="1" applyFont="1" applyBorder="1" applyAlignment="1">
      <alignment horizontal="center" vertical="top"/>
    </xf>
    <xf numFmtId="0" fontId="1" fillId="0" borderId="0" xfId="1" applyBorder="1" applyAlignment="1">
      <alignment horizontal="center" vertical="top"/>
    </xf>
    <xf numFmtId="0" fontId="8" fillId="0" borderId="7" xfId="1" applyFont="1" applyBorder="1" applyAlignment="1">
      <alignment horizontal="center" vertical="top"/>
    </xf>
    <xf numFmtId="0" fontId="8" fillId="3" borderId="0" xfId="1" applyFont="1" applyFill="1" applyBorder="1" applyAlignment="1">
      <alignment horizontal="center" vertical="top"/>
    </xf>
    <xf numFmtId="0" fontId="10" fillId="0" borderId="0" xfId="1" applyFont="1" applyAlignment="1">
      <alignment horizontal="center" vertical="top"/>
    </xf>
    <xf numFmtId="0" fontId="1" fillId="0" borderId="0" xfId="1" applyAlignment="1">
      <alignment horizontal="center" vertical="top"/>
    </xf>
    <xf numFmtId="0" fontId="8" fillId="0" borderId="0" xfId="1" applyFont="1" applyAlignment="1">
      <alignment horizontal="center" vertical="top"/>
    </xf>
    <xf numFmtId="0" fontId="1" fillId="0" borderId="0" xfId="1" applyAlignment="1">
      <alignment horizontal="center"/>
    </xf>
    <xf numFmtId="166" fontId="10" fillId="0" borderId="0" xfId="0" applyNumberFormat="1" applyFont="1" applyAlignment="1">
      <alignment horizontal="right" vertical="top"/>
    </xf>
    <xf numFmtId="166" fontId="6" fillId="3" borderId="3" xfId="1" applyNumberFormat="1" applyFont="1" applyFill="1" applyBorder="1" applyAlignment="1">
      <alignment vertical="top"/>
    </xf>
    <xf numFmtId="165" fontId="10" fillId="0" borderId="0" xfId="0" applyNumberFormat="1" applyFont="1" applyAlignment="1">
      <alignment horizontal="right" vertical="top"/>
    </xf>
    <xf numFmtId="166" fontId="3" fillId="0" borderId="5" xfId="1" applyNumberFormat="1" applyFont="1" applyBorder="1" applyAlignment="1">
      <alignment horizontal="right" vertical="top"/>
    </xf>
    <xf numFmtId="166" fontId="6" fillId="5" borderId="8" xfId="1" applyNumberFormat="1" applyFont="1" applyFill="1" applyBorder="1" applyAlignment="1">
      <alignment horizontal="right" vertical="top"/>
    </xf>
    <xf numFmtId="166" fontId="7" fillId="0" borderId="11" xfId="1" applyNumberFormat="1" applyFont="1" applyBorder="1" applyAlignment="1">
      <alignment horizontal="right" vertical="top"/>
    </xf>
    <xf numFmtId="166" fontId="1" fillId="0" borderId="0" xfId="1" applyNumberFormat="1" applyBorder="1"/>
    <xf numFmtId="166" fontId="1" fillId="0" borderId="0" xfId="1" applyNumberFormat="1"/>
    <xf numFmtId="166" fontId="1" fillId="0" borderId="10" xfId="1" applyNumberFormat="1" applyBorder="1"/>
    <xf numFmtId="166" fontId="13" fillId="0" borderId="0" xfId="1" applyNumberFormat="1" applyFont="1"/>
    <xf numFmtId="166" fontId="3" fillId="0" borderId="0" xfId="1" applyNumberFormat="1" applyFont="1" applyAlignment="1">
      <alignment horizontal="right" vertical="top"/>
    </xf>
    <xf numFmtId="166" fontId="6" fillId="3" borderId="5" xfId="1" applyNumberFormat="1" applyFont="1" applyFill="1" applyBorder="1" applyAlignment="1">
      <alignment vertical="top"/>
    </xf>
    <xf numFmtId="166" fontId="6" fillId="3" borderId="8" xfId="1" applyNumberFormat="1" applyFont="1" applyFill="1" applyBorder="1" applyAlignment="1">
      <alignment vertical="top"/>
    </xf>
    <xf numFmtId="4" fontId="3" fillId="0" borderId="0" xfId="1" applyNumberFormat="1" applyFont="1" applyBorder="1" applyAlignment="1">
      <alignment horizontal="center"/>
    </xf>
    <xf numFmtId="1" fontId="2" fillId="0" borderId="0" xfId="1" applyNumberFormat="1" applyFont="1" applyAlignment="1">
      <alignment horizontal="center" vertical="center"/>
    </xf>
    <xf numFmtId="0" fontId="4" fillId="0" borderId="1"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5" xfId="1" applyFont="1" applyFill="1" applyBorder="1" applyAlignment="1">
      <alignment horizontal="center" vertical="center" wrapText="1"/>
    </xf>
    <xf numFmtId="0" fontId="14" fillId="5" borderId="0" xfId="1" applyFont="1" applyFill="1" applyAlignment="1">
      <alignment horizontal="center"/>
    </xf>
    <xf numFmtId="0" fontId="7" fillId="0" borderId="0" xfId="1" applyFont="1" applyBorder="1" applyAlignment="1">
      <alignment horizontal="justify" vertical="top" wrapText="1"/>
    </xf>
    <xf numFmtId="0" fontId="7" fillId="0" borderId="5" xfId="1" applyFont="1" applyBorder="1" applyAlignment="1">
      <alignment horizontal="justify" vertical="top" wrapText="1"/>
    </xf>
    <xf numFmtId="0" fontId="14" fillId="0" borderId="6" xfId="1" applyFont="1" applyBorder="1" applyAlignment="1">
      <alignment horizontal="center"/>
    </xf>
    <xf numFmtId="0" fontId="14" fillId="0" borderId="7" xfId="1" applyFont="1" applyBorder="1" applyAlignment="1">
      <alignment horizontal="center"/>
    </xf>
    <xf numFmtId="0" fontId="14" fillId="0" borderId="8" xfId="1" applyFont="1" applyBorder="1" applyAlignment="1">
      <alignment horizontal="center"/>
    </xf>
    <xf numFmtId="0" fontId="6" fillId="5" borderId="0" xfId="1" applyFont="1" applyFill="1" applyAlignment="1">
      <alignment horizontal="center"/>
    </xf>
    <xf numFmtId="0" fontId="4" fillId="0" borderId="0" xfId="1" applyFont="1" applyFill="1" applyAlignment="1">
      <alignment horizontal="center"/>
    </xf>
    <xf numFmtId="0" fontId="7" fillId="0" borderId="0" xfId="1" applyFont="1" applyAlignment="1">
      <alignment horizontal="center"/>
    </xf>
    <xf numFmtId="0" fontId="3" fillId="0" borderId="0" xfId="1" applyFont="1" applyBorder="1" applyAlignment="1">
      <alignment horizontal="center"/>
    </xf>
    <xf numFmtId="0" fontId="6" fillId="0" borderId="0" xfId="1" applyFont="1" applyAlignment="1">
      <alignment horizontal="left" vertical="center" indent="4"/>
    </xf>
    <xf numFmtId="0" fontId="7" fillId="5" borderId="0" xfId="1" applyFont="1" applyFill="1" applyBorder="1" applyAlignment="1">
      <alignment horizontal="center" vertical="center" wrapText="1"/>
    </xf>
    <xf numFmtId="0" fontId="3" fillId="0" borderId="0" xfId="1" applyFont="1" applyAlignment="1">
      <alignment horizontal="center"/>
    </xf>
    <xf numFmtId="0" fontId="12" fillId="0" borderId="0" xfId="1" applyFont="1" applyAlignment="1">
      <alignment horizontal="center"/>
    </xf>
    <xf numFmtId="0" fontId="2" fillId="0" borderId="1" xfId="1" applyFont="1" applyBorder="1" applyAlignment="1">
      <alignment horizontal="center" vertical="top"/>
    </xf>
    <xf numFmtId="0" fontId="2" fillId="0" borderId="2" xfId="1" applyFont="1" applyBorder="1" applyAlignment="1">
      <alignment horizontal="center" vertical="top"/>
    </xf>
    <xf numFmtId="0" fontId="2" fillId="0" borderId="3" xfId="1" applyFont="1" applyBorder="1" applyAlignment="1">
      <alignment horizontal="center" vertical="top"/>
    </xf>
    <xf numFmtId="0" fontId="15" fillId="0" borderId="0" xfId="1" applyFont="1" applyFill="1" applyBorder="1" applyAlignment="1">
      <alignment horizontal="center" vertical="center" wrapText="1"/>
    </xf>
    <xf numFmtId="0" fontId="15" fillId="0" borderId="5" xfId="1" applyFont="1" applyFill="1" applyBorder="1" applyAlignment="1">
      <alignment horizontal="center" vertical="center" wrapText="1"/>
    </xf>
    <xf numFmtId="4" fontId="5" fillId="0" borderId="0" xfId="1" applyNumberFormat="1" applyFont="1" applyBorder="1" applyAlignment="1">
      <alignment horizontal="right" vertical="top"/>
    </xf>
    <xf numFmtId="4" fontId="5" fillId="0" borderId="5" xfId="1" applyNumberFormat="1" applyFont="1" applyBorder="1" applyAlignment="1">
      <alignment horizontal="right" vertical="top"/>
    </xf>
    <xf numFmtId="4" fontId="5" fillId="0" borderId="0" xfId="1" applyNumberFormat="1" applyFont="1" applyBorder="1" applyAlignment="1">
      <alignment horizontal="right" vertical="top" wrapText="1"/>
    </xf>
    <xf numFmtId="4" fontId="5" fillId="0" borderId="5" xfId="1" applyNumberFormat="1" applyFont="1" applyBorder="1" applyAlignment="1">
      <alignment horizontal="right" vertical="top" wrapText="1"/>
    </xf>
  </cellXfs>
  <cellStyles count="5">
    <cellStyle name="Millares 2 2" xfId="3"/>
    <cellStyle name="Millares 7" xfId="2"/>
    <cellStyle name="Moneda 3" xfId="4"/>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GENERADORES%20DE%20ACERO%20PRIMARIA%20RAM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Listas"/>
    </sheetNames>
    <sheetDataSet>
      <sheetData sheetId="0" refreshError="1"/>
      <sheetData sheetId="1" refreshError="1">
        <row r="2">
          <cell r="A2">
            <v>2</v>
          </cell>
        </row>
        <row r="3">
          <cell r="A3">
            <v>3</v>
          </cell>
        </row>
        <row r="4">
          <cell r="A4">
            <v>4</v>
          </cell>
        </row>
        <row r="5">
          <cell r="A5">
            <v>5</v>
          </cell>
        </row>
        <row r="6">
          <cell r="A6">
            <v>6</v>
          </cell>
        </row>
        <row r="7">
          <cell r="A7">
            <v>8</v>
          </cell>
        </row>
        <row r="8">
          <cell r="A8">
            <v>10</v>
          </cell>
        </row>
        <row r="9">
          <cell r="A9">
            <v>12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L52"/>
  <sheetViews>
    <sheetView view="pageBreakPreview" topLeftCell="A7" zoomScale="120" zoomScaleNormal="100" zoomScaleSheetLayoutView="120" workbookViewId="0">
      <selection activeCell="G17" sqref="G17"/>
    </sheetView>
  </sheetViews>
  <sheetFormatPr baseColWidth="10" defaultRowHeight="12.75" x14ac:dyDescent="0.2"/>
  <cols>
    <col min="1" max="1" width="13.42578125" style="68" customWidth="1"/>
    <col min="2" max="2" width="12.28515625" style="68" bestFit="1" customWidth="1"/>
    <col min="3" max="3" width="12.140625" style="68" customWidth="1"/>
    <col min="4" max="5" width="11.42578125" style="68"/>
    <col min="6" max="6" width="13.140625" style="68" customWidth="1"/>
    <col min="7" max="7" width="18.5703125" style="68" customWidth="1"/>
    <col min="8" max="8" width="7" style="68" customWidth="1"/>
    <col min="9" max="9" width="5" style="68" customWidth="1"/>
    <col min="10" max="16384" width="11.42578125" style="68"/>
  </cols>
  <sheetData>
    <row r="1" spans="1:12" ht="22.5" x14ac:dyDescent="0.2">
      <c r="A1" s="146" t="s">
        <v>174</v>
      </c>
      <c r="B1" s="146"/>
      <c r="C1" s="146"/>
      <c r="D1" s="146"/>
      <c r="E1" s="146"/>
      <c r="F1" s="146"/>
      <c r="G1" s="146"/>
      <c r="H1" s="146"/>
      <c r="I1" s="146"/>
    </row>
    <row r="2" spans="1:12" ht="13.5" thickBot="1" x14ac:dyDescent="0.25">
      <c r="A2" s="69"/>
      <c r="B2" s="70"/>
      <c r="C2" s="70"/>
      <c r="D2" s="70"/>
      <c r="E2" s="70"/>
      <c r="F2" s="70"/>
      <c r="G2" s="70"/>
      <c r="H2" s="70"/>
      <c r="I2" s="71"/>
    </row>
    <row r="3" spans="1:12" ht="12.75" customHeight="1" x14ac:dyDescent="0.2">
      <c r="A3" s="147" t="s">
        <v>175</v>
      </c>
      <c r="B3" s="149" t="s">
        <v>194</v>
      </c>
      <c r="C3" s="149"/>
      <c r="D3" s="149"/>
      <c r="E3" s="149"/>
      <c r="F3" s="149"/>
      <c r="G3" s="149"/>
      <c r="H3" s="149"/>
      <c r="I3" s="150"/>
    </row>
    <row r="4" spans="1:12" x14ac:dyDescent="0.2">
      <c r="A4" s="148"/>
      <c r="B4" s="151"/>
      <c r="C4" s="151"/>
      <c r="D4" s="151"/>
      <c r="E4" s="151"/>
      <c r="F4" s="151"/>
      <c r="G4" s="151"/>
      <c r="H4" s="151"/>
      <c r="I4" s="152"/>
    </row>
    <row r="5" spans="1:12" ht="12.75" customHeight="1" x14ac:dyDescent="0.2">
      <c r="A5" s="72" t="s">
        <v>2</v>
      </c>
      <c r="B5" s="73" t="s">
        <v>176</v>
      </c>
      <c r="C5" s="74"/>
      <c r="D5" s="75"/>
      <c r="E5" s="74"/>
      <c r="F5" s="76" t="s">
        <v>4</v>
      </c>
      <c r="G5" s="77" t="s">
        <v>177</v>
      </c>
      <c r="H5" s="77"/>
      <c r="I5" s="78"/>
    </row>
    <row r="6" spans="1:12" ht="13.5" thickBot="1" x14ac:dyDescent="0.25">
      <c r="A6" s="79" t="s">
        <v>6</v>
      </c>
      <c r="B6" s="80" t="s">
        <v>178</v>
      </c>
      <c r="C6" s="81"/>
      <c r="D6" s="82"/>
      <c r="E6" s="81"/>
      <c r="F6" s="83" t="s">
        <v>8</v>
      </c>
      <c r="G6" s="84" t="s">
        <v>179</v>
      </c>
      <c r="H6" s="84"/>
      <c r="I6" s="85"/>
    </row>
    <row r="7" spans="1:12" ht="13.5" x14ac:dyDescent="0.25">
      <c r="A7" s="86"/>
      <c r="B7" s="86"/>
      <c r="G7" s="86"/>
      <c r="H7" s="86"/>
    </row>
    <row r="8" spans="1:12" ht="13.5" customHeight="1" thickBot="1" x14ac:dyDescent="0.25">
      <c r="A8" s="153" t="s">
        <v>201</v>
      </c>
      <c r="B8" s="153"/>
      <c r="C8" s="153"/>
      <c r="D8" s="153"/>
      <c r="E8" s="153"/>
      <c r="F8" s="153"/>
      <c r="G8" s="153"/>
      <c r="H8" s="153"/>
      <c r="I8" s="153"/>
    </row>
    <row r="9" spans="1:12" ht="13.5" x14ac:dyDescent="0.25">
      <c r="A9" s="87" t="s">
        <v>180</v>
      </c>
      <c r="B9" s="88"/>
      <c r="C9" s="88"/>
      <c r="D9" s="88"/>
      <c r="E9" s="88"/>
      <c r="F9" s="88"/>
      <c r="G9" s="88"/>
      <c r="H9" s="88"/>
      <c r="I9" s="89"/>
    </row>
    <row r="10" spans="1:12" ht="127.5" customHeight="1" x14ac:dyDescent="0.2">
      <c r="A10" s="90"/>
      <c r="B10" s="154" t="s">
        <v>200</v>
      </c>
      <c r="C10" s="154"/>
      <c r="D10" s="154"/>
      <c r="E10" s="154"/>
      <c r="F10" s="154"/>
      <c r="G10" s="154"/>
      <c r="H10" s="154"/>
      <c r="I10" s="155"/>
    </row>
    <row r="11" spans="1:12" x14ac:dyDescent="0.2">
      <c r="A11" s="91"/>
      <c r="B11" s="74"/>
      <c r="C11" s="74"/>
      <c r="D11" s="74"/>
      <c r="E11" s="74"/>
      <c r="F11" s="74"/>
      <c r="G11" s="74"/>
      <c r="H11" s="74"/>
      <c r="I11" s="78"/>
    </row>
    <row r="12" spans="1:12" ht="13.5" thickBot="1" x14ac:dyDescent="0.25">
      <c r="A12" s="156" t="s">
        <v>181</v>
      </c>
      <c r="B12" s="157"/>
      <c r="C12" s="157"/>
      <c r="D12" s="157"/>
      <c r="E12" s="157"/>
      <c r="F12" s="157"/>
      <c r="G12" s="157"/>
      <c r="H12" s="157"/>
      <c r="I12" s="158"/>
    </row>
    <row r="15" spans="1:12" ht="13.5" x14ac:dyDescent="0.25">
      <c r="B15" s="159" t="s">
        <v>182</v>
      </c>
      <c r="C15" s="159"/>
      <c r="D15" s="159"/>
      <c r="E15" s="92"/>
      <c r="F15" s="159" t="s">
        <v>183</v>
      </c>
      <c r="G15" s="159"/>
      <c r="H15" s="153" t="s">
        <v>184</v>
      </c>
      <c r="I15" s="153"/>
      <c r="J15" s="160"/>
      <c r="K15" s="160"/>
      <c r="L15" s="93"/>
    </row>
    <row r="17" spans="2:11" ht="13.5" x14ac:dyDescent="0.25">
      <c r="B17" s="94" t="s">
        <v>185</v>
      </c>
      <c r="C17" s="95" t="s">
        <v>16</v>
      </c>
      <c r="F17" s="96"/>
      <c r="G17" s="97">
        <v>0</v>
      </c>
      <c r="H17" s="98"/>
      <c r="I17" s="99" t="s">
        <v>184</v>
      </c>
      <c r="J17" s="74"/>
      <c r="K17" s="74"/>
    </row>
    <row r="18" spans="2:11" ht="13.5" x14ac:dyDescent="0.25">
      <c r="B18" s="86"/>
      <c r="J18" s="74"/>
      <c r="K18" s="74"/>
    </row>
    <row r="19" spans="2:11" ht="13.5" x14ac:dyDescent="0.25">
      <c r="B19" s="94" t="s">
        <v>186</v>
      </c>
      <c r="C19" s="95" t="s">
        <v>23</v>
      </c>
      <c r="F19" s="96"/>
      <c r="G19" s="97">
        <v>0</v>
      </c>
      <c r="H19" s="98"/>
      <c r="I19" s="99" t="s">
        <v>184</v>
      </c>
      <c r="J19" s="100"/>
      <c r="K19" s="101"/>
    </row>
    <row r="20" spans="2:11" ht="13.5" x14ac:dyDescent="0.25">
      <c r="B20" s="94"/>
      <c r="C20" s="95"/>
      <c r="H20" s="98"/>
      <c r="I20" s="99"/>
      <c r="J20" s="102"/>
      <c r="K20" s="101"/>
    </row>
    <row r="21" spans="2:11" ht="13.5" x14ac:dyDescent="0.25">
      <c r="B21" s="94" t="s">
        <v>204</v>
      </c>
      <c r="C21" s="95" t="s">
        <v>187</v>
      </c>
      <c r="F21" s="96"/>
      <c r="G21" s="97">
        <v>0</v>
      </c>
      <c r="H21" s="98"/>
      <c r="I21" s="99" t="s">
        <v>184</v>
      </c>
      <c r="J21" s="100"/>
      <c r="K21" s="101"/>
    </row>
    <row r="22" spans="2:11" ht="13.5" x14ac:dyDescent="0.25">
      <c r="B22" s="94"/>
      <c r="C22" s="95"/>
      <c r="H22" s="98"/>
      <c r="I22" s="99"/>
      <c r="J22" s="102"/>
      <c r="K22" s="101"/>
    </row>
    <row r="23" spans="2:11" ht="13.5" x14ac:dyDescent="0.25">
      <c r="B23" s="94" t="s">
        <v>205</v>
      </c>
      <c r="C23" s="95" t="s">
        <v>188</v>
      </c>
      <c r="F23" s="96"/>
      <c r="G23" s="97">
        <v>0</v>
      </c>
      <c r="H23" s="98"/>
      <c r="I23" s="99" t="s">
        <v>184</v>
      </c>
      <c r="J23" s="100"/>
      <c r="K23" s="101"/>
    </row>
    <row r="24" spans="2:11" ht="13.5" x14ac:dyDescent="0.25">
      <c r="B24" s="94"/>
      <c r="C24" s="95"/>
      <c r="H24" s="98"/>
      <c r="I24" s="99"/>
      <c r="J24" s="102"/>
      <c r="K24" s="101"/>
    </row>
    <row r="25" spans="2:11" ht="13.5" x14ac:dyDescent="0.25">
      <c r="B25" s="94" t="s">
        <v>189</v>
      </c>
      <c r="C25" s="95" t="s">
        <v>209</v>
      </c>
      <c r="F25" s="96"/>
      <c r="G25" s="97">
        <v>0</v>
      </c>
      <c r="H25" s="98"/>
      <c r="I25" s="99" t="s">
        <v>184</v>
      </c>
      <c r="J25" s="100"/>
      <c r="K25" s="101"/>
    </row>
    <row r="26" spans="2:11" ht="13.5" x14ac:dyDescent="0.25">
      <c r="B26" s="94"/>
      <c r="C26" s="95"/>
      <c r="H26" s="98"/>
      <c r="I26" s="99"/>
      <c r="J26" s="102"/>
      <c r="K26" s="101"/>
    </row>
    <row r="27" spans="2:11" ht="13.5" x14ac:dyDescent="0.25">
      <c r="B27" s="94" t="s">
        <v>206</v>
      </c>
      <c r="C27" s="95" t="s">
        <v>116</v>
      </c>
      <c r="F27" s="96"/>
      <c r="G27" s="97">
        <v>0</v>
      </c>
      <c r="H27" s="98"/>
      <c r="I27" s="99" t="s">
        <v>184</v>
      </c>
      <c r="J27" s="100"/>
      <c r="K27" s="101"/>
    </row>
    <row r="28" spans="2:11" ht="13.5" x14ac:dyDescent="0.25">
      <c r="B28" s="94"/>
      <c r="C28" s="95"/>
      <c r="F28" s="74"/>
      <c r="G28" s="74"/>
      <c r="H28" s="98"/>
      <c r="I28" s="99"/>
      <c r="J28" s="102"/>
      <c r="K28" s="101"/>
    </row>
    <row r="29" spans="2:11" ht="13.5" x14ac:dyDescent="0.25">
      <c r="B29" s="94" t="s">
        <v>207</v>
      </c>
      <c r="C29" s="95" t="s">
        <v>208</v>
      </c>
      <c r="F29" s="96"/>
      <c r="G29" s="97">
        <v>0</v>
      </c>
      <c r="H29" s="98"/>
      <c r="I29" s="99" t="s">
        <v>184</v>
      </c>
      <c r="J29" s="100"/>
      <c r="K29" s="101"/>
    </row>
    <row r="30" spans="2:11" ht="13.5" x14ac:dyDescent="0.25">
      <c r="F30" s="74"/>
      <c r="G30" s="74"/>
      <c r="H30" s="103"/>
      <c r="I30" s="104"/>
      <c r="J30" s="102"/>
      <c r="K30" s="101"/>
    </row>
    <row r="31" spans="2:11" ht="13.5" x14ac:dyDescent="0.25">
      <c r="H31" s="105"/>
      <c r="I31" s="106"/>
      <c r="J31" s="74"/>
      <c r="K31" s="74"/>
    </row>
    <row r="32" spans="2:11" ht="13.5" x14ac:dyDescent="0.25">
      <c r="G32" s="107"/>
      <c r="H32" s="108"/>
      <c r="I32" s="109"/>
      <c r="J32" s="74"/>
      <c r="K32" s="74"/>
    </row>
    <row r="33" spans="1:11" ht="13.5" x14ac:dyDescent="0.25">
      <c r="E33" s="110" t="s">
        <v>190</v>
      </c>
      <c r="F33" s="111"/>
      <c r="G33" s="97">
        <v>0</v>
      </c>
      <c r="H33" s="112"/>
      <c r="I33" s="113"/>
      <c r="J33" s="145"/>
      <c r="K33" s="145"/>
    </row>
    <row r="34" spans="1:11" ht="13.5" x14ac:dyDescent="0.25">
      <c r="E34" s="86"/>
      <c r="F34" s="114"/>
      <c r="G34" s="115"/>
      <c r="H34" s="105"/>
      <c r="I34" s="106"/>
      <c r="J34" s="74"/>
      <c r="K34" s="74"/>
    </row>
    <row r="35" spans="1:11" ht="13.5" x14ac:dyDescent="0.25">
      <c r="E35" s="110" t="s">
        <v>191</v>
      </c>
      <c r="F35" s="111"/>
      <c r="G35" s="97">
        <v>0</v>
      </c>
      <c r="H35" s="108"/>
      <c r="I35" s="109"/>
      <c r="J35" s="145"/>
      <c r="K35" s="145"/>
    </row>
    <row r="36" spans="1:11" ht="13.5" x14ac:dyDescent="0.25">
      <c r="D36" s="116"/>
      <c r="H36" s="108"/>
      <c r="I36" s="109"/>
      <c r="J36" s="74"/>
      <c r="K36" s="74"/>
    </row>
    <row r="37" spans="1:11" ht="14.25" thickBot="1" x14ac:dyDescent="0.3">
      <c r="D37" s="116"/>
      <c r="H37" s="108"/>
      <c r="I37" s="109"/>
      <c r="J37" s="74"/>
      <c r="K37" s="74"/>
    </row>
    <row r="38" spans="1:11" ht="14.25" thickBot="1" x14ac:dyDescent="0.3">
      <c r="D38" s="117" t="s">
        <v>192</v>
      </c>
      <c r="F38" s="121"/>
      <c r="G38" s="122">
        <f>G35+G33</f>
        <v>0</v>
      </c>
      <c r="H38" s="118"/>
      <c r="I38" s="119" t="s">
        <v>184</v>
      </c>
      <c r="J38" s="145"/>
      <c r="K38" s="162"/>
    </row>
    <row r="39" spans="1:11" x14ac:dyDescent="0.2">
      <c r="J39" s="74"/>
      <c r="K39" s="74"/>
    </row>
    <row r="40" spans="1:11" x14ac:dyDescent="0.2">
      <c r="H40" s="120"/>
      <c r="J40" s="74"/>
      <c r="K40" s="74"/>
    </row>
    <row r="41" spans="1:11" ht="12.75" customHeight="1" x14ac:dyDescent="0.2">
      <c r="A41" s="163" t="s">
        <v>193</v>
      </c>
      <c r="B41" s="163"/>
      <c r="C41" s="163"/>
      <c r="D41" s="164"/>
      <c r="E41" s="164"/>
      <c r="F41" s="164"/>
      <c r="G41" s="164"/>
      <c r="H41" s="164"/>
      <c r="I41" s="164"/>
    </row>
    <row r="42" spans="1:11" x14ac:dyDescent="0.2">
      <c r="A42" s="163"/>
      <c r="B42" s="163"/>
      <c r="C42" s="163"/>
      <c r="D42" s="164"/>
      <c r="E42" s="164"/>
      <c r="F42" s="164"/>
      <c r="G42" s="164"/>
      <c r="H42" s="164"/>
      <c r="I42" s="164"/>
    </row>
    <row r="49" spans="3:6" x14ac:dyDescent="0.2">
      <c r="C49" s="165"/>
      <c r="D49" s="165"/>
      <c r="E49" s="165"/>
      <c r="F49" s="165"/>
    </row>
    <row r="50" spans="3:6" ht="13.5" x14ac:dyDescent="0.25">
      <c r="C50" s="166"/>
      <c r="D50" s="166"/>
      <c r="E50" s="166"/>
      <c r="F50" s="166"/>
    </row>
    <row r="51" spans="3:6" ht="13.5" x14ac:dyDescent="0.25">
      <c r="C51" s="161"/>
      <c r="D51" s="161"/>
      <c r="E51" s="161"/>
      <c r="F51" s="161"/>
    </row>
    <row r="52" spans="3:6" ht="13.5" x14ac:dyDescent="0.25">
      <c r="C52" s="161"/>
      <c r="D52" s="161"/>
      <c r="E52" s="161"/>
      <c r="F52" s="161"/>
    </row>
  </sheetData>
  <mergeCells count="19">
    <mergeCell ref="C52:F52"/>
    <mergeCell ref="J38:K38"/>
    <mergeCell ref="A41:C42"/>
    <mergeCell ref="D41:I42"/>
    <mergeCell ref="C49:F49"/>
    <mergeCell ref="C50:F50"/>
    <mergeCell ref="C51:F51"/>
    <mergeCell ref="J35:K35"/>
    <mergeCell ref="A1:I1"/>
    <mergeCell ref="A3:A4"/>
    <mergeCell ref="B3:I4"/>
    <mergeCell ref="A8:I8"/>
    <mergeCell ref="B10:I10"/>
    <mergeCell ref="A12:I12"/>
    <mergeCell ref="B15:D15"/>
    <mergeCell ref="F15:G15"/>
    <mergeCell ref="H15:I15"/>
    <mergeCell ref="J15:K15"/>
    <mergeCell ref="J33:K33"/>
  </mergeCells>
  <pageMargins left="0.78740157480314965" right="0.78740157480314965" top="0.98425196850393704" bottom="0.98425196850393704" header="0" footer="0"/>
  <pageSetup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F198"/>
  <sheetViews>
    <sheetView tabSelected="1" view="pageBreakPreview" zoomScale="130" zoomScaleNormal="100" zoomScaleSheetLayoutView="130" zoomScalePageLayoutView="70" workbookViewId="0">
      <selection activeCell="F9" sqref="F9"/>
    </sheetView>
  </sheetViews>
  <sheetFormatPr baseColWidth="10" defaultRowHeight="12.75" x14ac:dyDescent="0.25"/>
  <cols>
    <col min="1" max="1" width="10.85546875" style="41" customWidth="1"/>
    <col min="2" max="2" width="50.140625" style="1" customWidth="1"/>
    <col min="3" max="3" width="7" style="42" customWidth="1"/>
    <col min="4" max="4" width="10.140625" style="30" customWidth="1"/>
    <col min="5" max="5" width="9.28515625" style="43" customWidth="1"/>
    <col min="6" max="6" width="11.140625" style="142" customWidth="1"/>
    <col min="7" max="253" width="11.42578125" style="1"/>
    <col min="254" max="254" width="8.140625" style="1" customWidth="1"/>
    <col min="255" max="255" width="50.140625" style="1" customWidth="1"/>
    <col min="256" max="256" width="8.5703125" style="1" customWidth="1"/>
    <col min="257" max="257" width="9.5703125" style="1" customWidth="1"/>
    <col min="258" max="258" width="9" style="1" customWidth="1"/>
    <col min="259" max="259" width="12.5703125" style="1" customWidth="1"/>
    <col min="260" max="509" width="11.42578125" style="1"/>
    <col min="510" max="510" width="8.140625" style="1" customWidth="1"/>
    <col min="511" max="511" width="50.140625" style="1" customWidth="1"/>
    <col min="512" max="512" width="8.5703125" style="1" customWidth="1"/>
    <col min="513" max="513" width="9.5703125" style="1" customWidth="1"/>
    <col min="514" max="514" width="9" style="1" customWidth="1"/>
    <col min="515" max="515" width="12.5703125" style="1" customWidth="1"/>
    <col min="516" max="765" width="11.42578125" style="1"/>
    <col min="766" max="766" width="8.140625" style="1" customWidth="1"/>
    <col min="767" max="767" width="50.140625" style="1" customWidth="1"/>
    <col min="768" max="768" width="8.5703125" style="1" customWidth="1"/>
    <col min="769" max="769" width="9.5703125" style="1" customWidth="1"/>
    <col min="770" max="770" width="9" style="1" customWidth="1"/>
    <col min="771" max="771" width="12.5703125" style="1" customWidth="1"/>
    <col min="772" max="1021" width="11.42578125" style="1"/>
    <col min="1022" max="1022" width="8.140625" style="1" customWidth="1"/>
    <col min="1023" max="1023" width="50.140625" style="1" customWidth="1"/>
    <col min="1024" max="1024" width="8.5703125" style="1" customWidth="1"/>
    <col min="1025" max="1025" width="9.5703125" style="1" customWidth="1"/>
    <col min="1026" max="1026" width="9" style="1" customWidth="1"/>
    <col min="1027" max="1027" width="12.5703125" style="1" customWidth="1"/>
    <col min="1028" max="1277" width="11.42578125" style="1"/>
    <col min="1278" max="1278" width="8.140625" style="1" customWidth="1"/>
    <col min="1279" max="1279" width="50.140625" style="1" customWidth="1"/>
    <col min="1280" max="1280" width="8.5703125" style="1" customWidth="1"/>
    <col min="1281" max="1281" width="9.5703125" style="1" customWidth="1"/>
    <col min="1282" max="1282" width="9" style="1" customWidth="1"/>
    <col min="1283" max="1283" width="12.5703125" style="1" customWidth="1"/>
    <col min="1284" max="1533" width="11.42578125" style="1"/>
    <col min="1534" max="1534" width="8.140625" style="1" customWidth="1"/>
    <col min="1535" max="1535" width="50.140625" style="1" customWidth="1"/>
    <col min="1536" max="1536" width="8.5703125" style="1" customWidth="1"/>
    <col min="1537" max="1537" width="9.5703125" style="1" customWidth="1"/>
    <col min="1538" max="1538" width="9" style="1" customWidth="1"/>
    <col min="1539" max="1539" width="12.5703125" style="1" customWidth="1"/>
    <col min="1540" max="1789" width="11.42578125" style="1"/>
    <col min="1790" max="1790" width="8.140625" style="1" customWidth="1"/>
    <col min="1791" max="1791" width="50.140625" style="1" customWidth="1"/>
    <col min="1792" max="1792" width="8.5703125" style="1" customWidth="1"/>
    <col min="1793" max="1793" width="9.5703125" style="1" customWidth="1"/>
    <col min="1794" max="1794" width="9" style="1" customWidth="1"/>
    <col min="1795" max="1795" width="12.5703125" style="1" customWidth="1"/>
    <col min="1796" max="2045" width="11.42578125" style="1"/>
    <col min="2046" max="2046" width="8.140625" style="1" customWidth="1"/>
    <col min="2047" max="2047" width="50.140625" style="1" customWidth="1"/>
    <col min="2048" max="2048" width="8.5703125" style="1" customWidth="1"/>
    <col min="2049" max="2049" width="9.5703125" style="1" customWidth="1"/>
    <col min="2050" max="2050" width="9" style="1" customWidth="1"/>
    <col min="2051" max="2051" width="12.5703125" style="1" customWidth="1"/>
    <col min="2052" max="2301" width="11.42578125" style="1"/>
    <col min="2302" max="2302" width="8.140625" style="1" customWidth="1"/>
    <col min="2303" max="2303" width="50.140625" style="1" customWidth="1"/>
    <col min="2304" max="2304" width="8.5703125" style="1" customWidth="1"/>
    <col min="2305" max="2305" width="9.5703125" style="1" customWidth="1"/>
    <col min="2306" max="2306" width="9" style="1" customWidth="1"/>
    <col min="2307" max="2307" width="12.5703125" style="1" customWidth="1"/>
    <col min="2308" max="2557" width="11.42578125" style="1"/>
    <col min="2558" max="2558" width="8.140625" style="1" customWidth="1"/>
    <col min="2559" max="2559" width="50.140625" style="1" customWidth="1"/>
    <col min="2560" max="2560" width="8.5703125" style="1" customWidth="1"/>
    <col min="2561" max="2561" width="9.5703125" style="1" customWidth="1"/>
    <col min="2562" max="2562" width="9" style="1" customWidth="1"/>
    <col min="2563" max="2563" width="12.5703125" style="1" customWidth="1"/>
    <col min="2564" max="2813" width="11.42578125" style="1"/>
    <col min="2814" max="2814" width="8.140625" style="1" customWidth="1"/>
    <col min="2815" max="2815" width="50.140625" style="1" customWidth="1"/>
    <col min="2816" max="2816" width="8.5703125" style="1" customWidth="1"/>
    <col min="2817" max="2817" width="9.5703125" style="1" customWidth="1"/>
    <col min="2818" max="2818" width="9" style="1" customWidth="1"/>
    <col min="2819" max="2819" width="12.5703125" style="1" customWidth="1"/>
    <col min="2820" max="3069" width="11.42578125" style="1"/>
    <col min="3070" max="3070" width="8.140625" style="1" customWidth="1"/>
    <col min="3071" max="3071" width="50.140625" style="1" customWidth="1"/>
    <col min="3072" max="3072" width="8.5703125" style="1" customWidth="1"/>
    <col min="3073" max="3073" width="9.5703125" style="1" customWidth="1"/>
    <col min="3074" max="3074" width="9" style="1" customWidth="1"/>
    <col min="3075" max="3075" width="12.5703125" style="1" customWidth="1"/>
    <col min="3076" max="3325" width="11.42578125" style="1"/>
    <col min="3326" max="3326" width="8.140625" style="1" customWidth="1"/>
    <col min="3327" max="3327" width="50.140625" style="1" customWidth="1"/>
    <col min="3328" max="3328" width="8.5703125" style="1" customWidth="1"/>
    <col min="3329" max="3329" width="9.5703125" style="1" customWidth="1"/>
    <col min="3330" max="3330" width="9" style="1" customWidth="1"/>
    <col min="3331" max="3331" width="12.5703125" style="1" customWidth="1"/>
    <col min="3332" max="3581" width="11.42578125" style="1"/>
    <col min="3582" max="3582" width="8.140625" style="1" customWidth="1"/>
    <col min="3583" max="3583" width="50.140625" style="1" customWidth="1"/>
    <col min="3584" max="3584" width="8.5703125" style="1" customWidth="1"/>
    <col min="3585" max="3585" width="9.5703125" style="1" customWidth="1"/>
    <col min="3586" max="3586" width="9" style="1" customWidth="1"/>
    <col min="3587" max="3587" width="12.5703125" style="1" customWidth="1"/>
    <col min="3588" max="3837" width="11.42578125" style="1"/>
    <col min="3838" max="3838" width="8.140625" style="1" customWidth="1"/>
    <col min="3839" max="3839" width="50.140625" style="1" customWidth="1"/>
    <col min="3840" max="3840" width="8.5703125" style="1" customWidth="1"/>
    <col min="3841" max="3841" width="9.5703125" style="1" customWidth="1"/>
    <col min="3842" max="3842" width="9" style="1" customWidth="1"/>
    <col min="3843" max="3843" width="12.5703125" style="1" customWidth="1"/>
    <col min="3844" max="4093" width="11.42578125" style="1"/>
    <col min="4094" max="4094" width="8.140625" style="1" customWidth="1"/>
    <col min="4095" max="4095" width="50.140625" style="1" customWidth="1"/>
    <col min="4096" max="4096" width="8.5703125" style="1" customWidth="1"/>
    <col min="4097" max="4097" width="9.5703125" style="1" customWidth="1"/>
    <col min="4098" max="4098" width="9" style="1" customWidth="1"/>
    <col min="4099" max="4099" width="12.5703125" style="1" customWidth="1"/>
    <col min="4100" max="4349" width="11.42578125" style="1"/>
    <col min="4350" max="4350" width="8.140625" style="1" customWidth="1"/>
    <col min="4351" max="4351" width="50.140625" style="1" customWidth="1"/>
    <col min="4352" max="4352" width="8.5703125" style="1" customWidth="1"/>
    <col min="4353" max="4353" width="9.5703125" style="1" customWidth="1"/>
    <col min="4354" max="4354" width="9" style="1" customWidth="1"/>
    <col min="4355" max="4355" width="12.5703125" style="1" customWidth="1"/>
    <col min="4356" max="4605" width="11.42578125" style="1"/>
    <col min="4606" max="4606" width="8.140625" style="1" customWidth="1"/>
    <col min="4607" max="4607" width="50.140625" style="1" customWidth="1"/>
    <col min="4608" max="4608" width="8.5703125" style="1" customWidth="1"/>
    <col min="4609" max="4609" width="9.5703125" style="1" customWidth="1"/>
    <col min="4610" max="4610" width="9" style="1" customWidth="1"/>
    <col min="4611" max="4611" width="12.5703125" style="1" customWidth="1"/>
    <col min="4612" max="4861" width="11.42578125" style="1"/>
    <col min="4862" max="4862" width="8.140625" style="1" customWidth="1"/>
    <col min="4863" max="4863" width="50.140625" style="1" customWidth="1"/>
    <col min="4864" max="4864" width="8.5703125" style="1" customWidth="1"/>
    <col min="4865" max="4865" width="9.5703125" style="1" customWidth="1"/>
    <col min="4866" max="4866" width="9" style="1" customWidth="1"/>
    <col min="4867" max="4867" width="12.5703125" style="1" customWidth="1"/>
    <col min="4868" max="5117" width="11.42578125" style="1"/>
    <col min="5118" max="5118" width="8.140625" style="1" customWidth="1"/>
    <col min="5119" max="5119" width="50.140625" style="1" customWidth="1"/>
    <col min="5120" max="5120" width="8.5703125" style="1" customWidth="1"/>
    <col min="5121" max="5121" width="9.5703125" style="1" customWidth="1"/>
    <col min="5122" max="5122" width="9" style="1" customWidth="1"/>
    <col min="5123" max="5123" width="12.5703125" style="1" customWidth="1"/>
    <col min="5124" max="5373" width="11.42578125" style="1"/>
    <col min="5374" max="5374" width="8.140625" style="1" customWidth="1"/>
    <col min="5375" max="5375" width="50.140625" style="1" customWidth="1"/>
    <col min="5376" max="5376" width="8.5703125" style="1" customWidth="1"/>
    <col min="5377" max="5377" width="9.5703125" style="1" customWidth="1"/>
    <col min="5378" max="5378" width="9" style="1" customWidth="1"/>
    <col min="5379" max="5379" width="12.5703125" style="1" customWidth="1"/>
    <col min="5380" max="5629" width="11.42578125" style="1"/>
    <col min="5630" max="5630" width="8.140625" style="1" customWidth="1"/>
    <col min="5631" max="5631" width="50.140625" style="1" customWidth="1"/>
    <col min="5632" max="5632" width="8.5703125" style="1" customWidth="1"/>
    <col min="5633" max="5633" width="9.5703125" style="1" customWidth="1"/>
    <col min="5634" max="5634" width="9" style="1" customWidth="1"/>
    <col min="5635" max="5635" width="12.5703125" style="1" customWidth="1"/>
    <col min="5636" max="5885" width="11.42578125" style="1"/>
    <col min="5886" max="5886" width="8.140625" style="1" customWidth="1"/>
    <col min="5887" max="5887" width="50.140625" style="1" customWidth="1"/>
    <col min="5888" max="5888" width="8.5703125" style="1" customWidth="1"/>
    <col min="5889" max="5889" width="9.5703125" style="1" customWidth="1"/>
    <col min="5890" max="5890" width="9" style="1" customWidth="1"/>
    <col min="5891" max="5891" width="12.5703125" style="1" customWidth="1"/>
    <col min="5892" max="6141" width="11.42578125" style="1"/>
    <col min="6142" max="6142" width="8.140625" style="1" customWidth="1"/>
    <col min="6143" max="6143" width="50.140625" style="1" customWidth="1"/>
    <col min="6144" max="6144" width="8.5703125" style="1" customWidth="1"/>
    <col min="6145" max="6145" width="9.5703125" style="1" customWidth="1"/>
    <col min="6146" max="6146" width="9" style="1" customWidth="1"/>
    <col min="6147" max="6147" width="12.5703125" style="1" customWidth="1"/>
    <col min="6148" max="6397" width="11.42578125" style="1"/>
    <col min="6398" max="6398" width="8.140625" style="1" customWidth="1"/>
    <col min="6399" max="6399" width="50.140625" style="1" customWidth="1"/>
    <col min="6400" max="6400" width="8.5703125" style="1" customWidth="1"/>
    <col min="6401" max="6401" width="9.5703125" style="1" customWidth="1"/>
    <col min="6402" max="6402" width="9" style="1" customWidth="1"/>
    <col min="6403" max="6403" width="12.5703125" style="1" customWidth="1"/>
    <col min="6404" max="6653" width="11.42578125" style="1"/>
    <col min="6654" max="6654" width="8.140625" style="1" customWidth="1"/>
    <col min="6655" max="6655" width="50.140625" style="1" customWidth="1"/>
    <col min="6656" max="6656" width="8.5703125" style="1" customWidth="1"/>
    <col min="6657" max="6657" width="9.5703125" style="1" customWidth="1"/>
    <col min="6658" max="6658" width="9" style="1" customWidth="1"/>
    <col min="6659" max="6659" width="12.5703125" style="1" customWidth="1"/>
    <col min="6660" max="6909" width="11.42578125" style="1"/>
    <col min="6910" max="6910" width="8.140625" style="1" customWidth="1"/>
    <col min="6911" max="6911" width="50.140625" style="1" customWidth="1"/>
    <col min="6912" max="6912" width="8.5703125" style="1" customWidth="1"/>
    <col min="6913" max="6913" width="9.5703125" style="1" customWidth="1"/>
    <col min="6914" max="6914" width="9" style="1" customWidth="1"/>
    <col min="6915" max="6915" width="12.5703125" style="1" customWidth="1"/>
    <col min="6916" max="7165" width="11.42578125" style="1"/>
    <col min="7166" max="7166" width="8.140625" style="1" customWidth="1"/>
    <col min="7167" max="7167" width="50.140625" style="1" customWidth="1"/>
    <col min="7168" max="7168" width="8.5703125" style="1" customWidth="1"/>
    <col min="7169" max="7169" width="9.5703125" style="1" customWidth="1"/>
    <col min="7170" max="7170" width="9" style="1" customWidth="1"/>
    <col min="7171" max="7171" width="12.5703125" style="1" customWidth="1"/>
    <col min="7172" max="7421" width="11.42578125" style="1"/>
    <col min="7422" max="7422" width="8.140625" style="1" customWidth="1"/>
    <col min="7423" max="7423" width="50.140625" style="1" customWidth="1"/>
    <col min="7424" max="7424" width="8.5703125" style="1" customWidth="1"/>
    <col min="7425" max="7425" width="9.5703125" style="1" customWidth="1"/>
    <col min="7426" max="7426" width="9" style="1" customWidth="1"/>
    <col min="7427" max="7427" width="12.5703125" style="1" customWidth="1"/>
    <col min="7428" max="7677" width="11.42578125" style="1"/>
    <col min="7678" max="7678" width="8.140625" style="1" customWidth="1"/>
    <col min="7679" max="7679" width="50.140625" style="1" customWidth="1"/>
    <col min="7680" max="7680" width="8.5703125" style="1" customWidth="1"/>
    <col min="7681" max="7681" width="9.5703125" style="1" customWidth="1"/>
    <col min="7682" max="7682" width="9" style="1" customWidth="1"/>
    <col min="7683" max="7683" width="12.5703125" style="1" customWidth="1"/>
    <col min="7684" max="7933" width="11.42578125" style="1"/>
    <col min="7934" max="7934" width="8.140625" style="1" customWidth="1"/>
    <col min="7935" max="7935" width="50.140625" style="1" customWidth="1"/>
    <col min="7936" max="7936" width="8.5703125" style="1" customWidth="1"/>
    <col min="7937" max="7937" width="9.5703125" style="1" customWidth="1"/>
    <col min="7938" max="7938" width="9" style="1" customWidth="1"/>
    <col min="7939" max="7939" width="12.5703125" style="1" customWidth="1"/>
    <col min="7940" max="8189" width="11.42578125" style="1"/>
    <col min="8190" max="8190" width="8.140625" style="1" customWidth="1"/>
    <col min="8191" max="8191" width="50.140625" style="1" customWidth="1"/>
    <col min="8192" max="8192" width="8.5703125" style="1" customWidth="1"/>
    <col min="8193" max="8193" width="9.5703125" style="1" customWidth="1"/>
    <col min="8194" max="8194" width="9" style="1" customWidth="1"/>
    <col min="8195" max="8195" width="12.5703125" style="1" customWidth="1"/>
    <col min="8196" max="8445" width="11.42578125" style="1"/>
    <col min="8446" max="8446" width="8.140625" style="1" customWidth="1"/>
    <col min="8447" max="8447" width="50.140625" style="1" customWidth="1"/>
    <col min="8448" max="8448" width="8.5703125" style="1" customWidth="1"/>
    <col min="8449" max="8449" width="9.5703125" style="1" customWidth="1"/>
    <col min="8450" max="8450" width="9" style="1" customWidth="1"/>
    <col min="8451" max="8451" width="12.5703125" style="1" customWidth="1"/>
    <col min="8452" max="8701" width="11.42578125" style="1"/>
    <col min="8702" max="8702" width="8.140625" style="1" customWidth="1"/>
    <col min="8703" max="8703" width="50.140625" style="1" customWidth="1"/>
    <col min="8704" max="8704" width="8.5703125" style="1" customWidth="1"/>
    <col min="8705" max="8705" width="9.5703125" style="1" customWidth="1"/>
    <col min="8706" max="8706" width="9" style="1" customWidth="1"/>
    <col min="8707" max="8707" width="12.5703125" style="1" customWidth="1"/>
    <col min="8708" max="8957" width="11.42578125" style="1"/>
    <col min="8958" max="8958" width="8.140625" style="1" customWidth="1"/>
    <col min="8959" max="8959" width="50.140625" style="1" customWidth="1"/>
    <col min="8960" max="8960" width="8.5703125" style="1" customWidth="1"/>
    <col min="8961" max="8961" width="9.5703125" style="1" customWidth="1"/>
    <col min="8962" max="8962" width="9" style="1" customWidth="1"/>
    <col min="8963" max="8963" width="12.5703125" style="1" customWidth="1"/>
    <col min="8964" max="9213" width="11.42578125" style="1"/>
    <col min="9214" max="9214" width="8.140625" style="1" customWidth="1"/>
    <col min="9215" max="9215" width="50.140625" style="1" customWidth="1"/>
    <col min="9216" max="9216" width="8.5703125" style="1" customWidth="1"/>
    <col min="9217" max="9217" width="9.5703125" style="1" customWidth="1"/>
    <col min="9218" max="9218" width="9" style="1" customWidth="1"/>
    <col min="9219" max="9219" width="12.5703125" style="1" customWidth="1"/>
    <col min="9220" max="9469" width="11.42578125" style="1"/>
    <col min="9470" max="9470" width="8.140625" style="1" customWidth="1"/>
    <col min="9471" max="9471" width="50.140625" style="1" customWidth="1"/>
    <col min="9472" max="9472" width="8.5703125" style="1" customWidth="1"/>
    <col min="9473" max="9473" width="9.5703125" style="1" customWidth="1"/>
    <col min="9474" max="9474" width="9" style="1" customWidth="1"/>
    <col min="9475" max="9475" width="12.5703125" style="1" customWidth="1"/>
    <col min="9476" max="9725" width="11.42578125" style="1"/>
    <col min="9726" max="9726" width="8.140625" style="1" customWidth="1"/>
    <col min="9727" max="9727" width="50.140625" style="1" customWidth="1"/>
    <col min="9728" max="9728" width="8.5703125" style="1" customWidth="1"/>
    <col min="9729" max="9729" width="9.5703125" style="1" customWidth="1"/>
    <col min="9730" max="9730" width="9" style="1" customWidth="1"/>
    <col min="9731" max="9731" width="12.5703125" style="1" customWidth="1"/>
    <col min="9732" max="9981" width="11.42578125" style="1"/>
    <col min="9982" max="9982" width="8.140625" style="1" customWidth="1"/>
    <col min="9983" max="9983" width="50.140625" style="1" customWidth="1"/>
    <col min="9984" max="9984" width="8.5703125" style="1" customWidth="1"/>
    <col min="9985" max="9985" width="9.5703125" style="1" customWidth="1"/>
    <col min="9986" max="9986" width="9" style="1" customWidth="1"/>
    <col min="9987" max="9987" width="12.5703125" style="1" customWidth="1"/>
    <col min="9988" max="10237" width="11.42578125" style="1"/>
    <col min="10238" max="10238" width="8.140625" style="1" customWidth="1"/>
    <col min="10239" max="10239" width="50.140625" style="1" customWidth="1"/>
    <col min="10240" max="10240" width="8.5703125" style="1" customWidth="1"/>
    <col min="10241" max="10241" width="9.5703125" style="1" customWidth="1"/>
    <col min="10242" max="10242" width="9" style="1" customWidth="1"/>
    <col min="10243" max="10243" width="12.5703125" style="1" customWidth="1"/>
    <col min="10244" max="10493" width="11.42578125" style="1"/>
    <col min="10494" max="10494" width="8.140625" style="1" customWidth="1"/>
    <col min="10495" max="10495" width="50.140625" style="1" customWidth="1"/>
    <col min="10496" max="10496" width="8.5703125" style="1" customWidth="1"/>
    <col min="10497" max="10497" width="9.5703125" style="1" customWidth="1"/>
    <col min="10498" max="10498" width="9" style="1" customWidth="1"/>
    <col min="10499" max="10499" width="12.5703125" style="1" customWidth="1"/>
    <col min="10500" max="10749" width="11.42578125" style="1"/>
    <col min="10750" max="10750" width="8.140625" style="1" customWidth="1"/>
    <col min="10751" max="10751" width="50.140625" style="1" customWidth="1"/>
    <col min="10752" max="10752" width="8.5703125" style="1" customWidth="1"/>
    <col min="10753" max="10753" width="9.5703125" style="1" customWidth="1"/>
    <col min="10754" max="10754" width="9" style="1" customWidth="1"/>
    <col min="10755" max="10755" width="12.5703125" style="1" customWidth="1"/>
    <col min="10756" max="11005" width="11.42578125" style="1"/>
    <col min="11006" max="11006" width="8.140625" style="1" customWidth="1"/>
    <col min="11007" max="11007" width="50.140625" style="1" customWidth="1"/>
    <col min="11008" max="11008" width="8.5703125" style="1" customWidth="1"/>
    <col min="11009" max="11009" width="9.5703125" style="1" customWidth="1"/>
    <col min="11010" max="11010" width="9" style="1" customWidth="1"/>
    <col min="11011" max="11011" width="12.5703125" style="1" customWidth="1"/>
    <col min="11012" max="11261" width="11.42578125" style="1"/>
    <col min="11262" max="11262" width="8.140625" style="1" customWidth="1"/>
    <col min="11263" max="11263" width="50.140625" style="1" customWidth="1"/>
    <col min="11264" max="11264" width="8.5703125" style="1" customWidth="1"/>
    <col min="11265" max="11265" width="9.5703125" style="1" customWidth="1"/>
    <col min="11266" max="11266" width="9" style="1" customWidth="1"/>
    <col min="11267" max="11267" width="12.5703125" style="1" customWidth="1"/>
    <col min="11268" max="11517" width="11.42578125" style="1"/>
    <col min="11518" max="11518" width="8.140625" style="1" customWidth="1"/>
    <col min="11519" max="11519" width="50.140625" style="1" customWidth="1"/>
    <col min="11520" max="11520" width="8.5703125" style="1" customWidth="1"/>
    <col min="11521" max="11521" width="9.5703125" style="1" customWidth="1"/>
    <col min="11522" max="11522" width="9" style="1" customWidth="1"/>
    <col min="11523" max="11523" width="12.5703125" style="1" customWidth="1"/>
    <col min="11524" max="11773" width="11.42578125" style="1"/>
    <col min="11774" max="11774" width="8.140625" style="1" customWidth="1"/>
    <col min="11775" max="11775" width="50.140625" style="1" customWidth="1"/>
    <col min="11776" max="11776" width="8.5703125" style="1" customWidth="1"/>
    <col min="11777" max="11777" width="9.5703125" style="1" customWidth="1"/>
    <col min="11778" max="11778" width="9" style="1" customWidth="1"/>
    <col min="11779" max="11779" width="12.5703125" style="1" customWidth="1"/>
    <col min="11780" max="12029" width="11.42578125" style="1"/>
    <col min="12030" max="12030" width="8.140625" style="1" customWidth="1"/>
    <col min="12031" max="12031" width="50.140625" style="1" customWidth="1"/>
    <col min="12032" max="12032" width="8.5703125" style="1" customWidth="1"/>
    <col min="12033" max="12033" width="9.5703125" style="1" customWidth="1"/>
    <col min="12034" max="12034" width="9" style="1" customWidth="1"/>
    <col min="12035" max="12035" width="12.5703125" style="1" customWidth="1"/>
    <col min="12036" max="12285" width="11.42578125" style="1"/>
    <col min="12286" max="12286" width="8.140625" style="1" customWidth="1"/>
    <col min="12287" max="12287" width="50.140625" style="1" customWidth="1"/>
    <col min="12288" max="12288" width="8.5703125" style="1" customWidth="1"/>
    <col min="12289" max="12289" width="9.5703125" style="1" customWidth="1"/>
    <col min="12290" max="12290" width="9" style="1" customWidth="1"/>
    <col min="12291" max="12291" width="12.5703125" style="1" customWidth="1"/>
    <col min="12292" max="12541" width="11.42578125" style="1"/>
    <col min="12542" max="12542" width="8.140625" style="1" customWidth="1"/>
    <col min="12543" max="12543" width="50.140625" style="1" customWidth="1"/>
    <col min="12544" max="12544" width="8.5703125" style="1" customWidth="1"/>
    <col min="12545" max="12545" width="9.5703125" style="1" customWidth="1"/>
    <col min="12546" max="12546" width="9" style="1" customWidth="1"/>
    <col min="12547" max="12547" width="12.5703125" style="1" customWidth="1"/>
    <col min="12548" max="12797" width="11.42578125" style="1"/>
    <col min="12798" max="12798" width="8.140625" style="1" customWidth="1"/>
    <col min="12799" max="12799" width="50.140625" style="1" customWidth="1"/>
    <col min="12800" max="12800" width="8.5703125" style="1" customWidth="1"/>
    <col min="12801" max="12801" width="9.5703125" style="1" customWidth="1"/>
    <col min="12802" max="12802" width="9" style="1" customWidth="1"/>
    <col min="12803" max="12803" width="12.5703125" style="1" customWidth="1"/>
    <col min="12804" max="13053" width="11.42578125" style="1"/>
    <col min="13054" max="13054" width="8.140625" style="1" customWidth="1"/>
    <col min="13055" max="13055" width="50.140625" style="1" customWidth="1"/>
    <col min="13056" max="13056" width="8.5703125" style="1" customWidth="1"/>
    <col min="13057" max="13057" width="9.5703125" style="1" customWidth="1"/>
    <col min="13058" max="13058" width="9" style="1" customWidth="1"/>
    <col min="13059" max="13059" width="12.5703125" style="1" customWidth="1"/>
    <col min="13060" max="13309" width="11.42578125" style="1"/>
    <col min="13310" max="13310" width="8.140625" style="1" customWidth="1"/>
    <col min="13311" max="13311" width="50.140625" style="1" customWidth="1"/>
    <col min="13312" max="13312" width="8.5703125" style="1" customWidth="1"/>
    <col min="13313" max="13313" width="9.5703125" style="1" customWidth="1"/>
    <col min="13314" max="13314" width="9" style="1" customWidth="1"/>
    <col min="13315" max="13315" width="12.5703125" style="1" customWidth="1"/>
    <col min="13316" max="13565" width="11.42578125" style="1"/>
    <col min="13566" max="13566" width="8.140625" style="1" customWidth="1"/>
    <col min="13567" max="13567" width="50.140625" style="1" customWidth="1"/>
    <col min="13568" max="13568" width="8.5703125" style="1" customWidth="1"/>
    <col min="13569" max="13569" width="9.5703125" style="1" customWidth="1"/>
    <col min="13570" max="13570" width="9" style="1" customWidth="1"/>
    <col min="13571" max="13571" width="12.5703125" style="1" customWidth="1"/>
    <col min="13572" max="13821" width="11.42578125" style="1"/>
    <col min="13822" max="13822" width="8.140625" style="1" customWidth="1"/>
    <col min="13823" max="13823" width="50.140625" style="1" customWidth="1"/>
    <col min="13824" max="13824" width="8.5703125" style="1" customWidth="1"/>
    <col min="13825" max="13825" width="9.5703125" style="1" customWidth="1"/>
    <col min="13826" max="13826" width="9" style="1" customWidth="1"/>
    <col min="13827" max="13827" width="12.5703125" style="1" customWidth="1"/>
    <col min="13828" max="14077" width="11.42578125" style="1"/>
    <col min="14078" max="14078" width="8.140625" style="1" customWidth="1"/>
    <col min="14079" max="14079" width="50.140625" style="1" customWidth="1"/>
    <col min="14080" max="14080" width="8.5703125" style="1" customWidth="1"/>
    <col min="14081" max="14081" width="9.5703125" style="1" customWidth="1"/>
    <col min="14082" max="14082" width="9" style="1" customWidth="1"/>
    <col min="14083" max="14083" width="12.5703125" style="1" customWidth="1"/>
    <col min="14084" max="14333" width="11.42578125" style="1"/>
    <col min="14334" max="14334" width="8.140625" style="1" customWidth="1"/>
    <col min="14335" max="14335" width="50.140625" style="1" customWidth="1"/>
    <col min="14336" max="14336" width="8.5703125" style="1" customWidth="1"/>
    <col min="14337" max="14337" width="9.5703125" style="1" customWidth="1"/>
    <col min="14338" max="14338" width="9" style="1" customWidth="1"/>
    <col min="14339" max="14339" width="12.5703125" style="1" customWidth="1"/>
    <col min="14340" max="14589" width="11.42578125" style="1"/>
    <col min="14590" max="14590" width="8.140625" style="1" customWidth="1"/>
    <col min="14591" max="14591" width="50.140625" style="1" customWidth="1"/>
    <col min="14592" max="14592" width="8.5703125" style="1" customWidth="1"/>
    <col min="14593" max="14593" width="9.5703125" style="1" customWidth="1"/>
    <col min="14594" max="14594" width="9" style="1" customWidth="1"/>
    <col min="14595" max="14595" width="12.5703125" style="1" customWidth="1"/>
    <col min="14596" max="14845" width="11.42578125" style="1"/>
    <col min="14846" max="14846" width="8.140625" style="1" customWidth="1"/>
    <col min="14847" max="14847" width="50.140625" style="1" customWidth="1"/>
    <col min="14848" max="14848" width="8.5703125" style="1" customWidth="1"/>
    <col min="14849" max="14849" width="9.5703125" style="1" customWidth="1"/>
    <col min="14850" max="14850" width="9" style="1" customWidth="1"/>
    <col min="14851" max="14851" width="12.5703125" style="1" customWidth="1"/>
    <col min="14852" max="15101" width="11.42578125" style="1"/>
    <col min="15102" max="15102" width="8.140625" style="1" customWidth="1"/>
    <col min="15103" max="15103" width="50.140625" style="1" customWidth="1"/>
    <col min="15104" max="15104" width="8.5703125" style="1" customWidth="1"/>
    <col min="15105" max="15105" width="9.5703125" style="1" customWidth="1"/>
    <col min="15106" max="15106" width="9" style="1" customWidth="1"/>
    <col min="15107" max="15107" width="12.5703125" style="1" customWidth="1"/>
    <col min="15108" max="15357" width="11.42578125" style="1"/>
    <col min="15358" max="15358" width="8.140625" style="1" customWidth="1"/>
    <col min="15359" max="15359" width="50.140625" style="1" customWidth="1"/>
    <col min="15360" max="15360" width="8.5703125" style="1" customWidth="1"/>
    <col min="15361" max="15361" width="9.5703125" style="1" customWidth="1"/>
    <col min="15362" max="15362" width="9" style="1" customWidth="1"/>
    <col min="15363" max="15363" width="12.5703125" style="1" customWidth="1"/>
    <col min="15364" max="15613" width="11.42578125" style="1"/>
    <col min="15614" max="15614" width="8.140625" style="1" customWidth="1"/>
    <col min="15615" max="15615" width="50.140625" style="1" customWidth="1"/>
    <col min="15616" max="15616" width="8.5703125" style="1" customWidth="1"/>
    <col min="15617" max="15617" width="9.5703125" style="1" customWidth="1"/>
    <col min="15618" max="15618" width="9" style="1" customWidth="1"/>
    <col min="15619" max="15619" width="12.5703125" style="1" customWidth="1"/>
    <col min="15620" max="15869" width="11.42578125" style="1"/>
    <col min="15870" max="15870" width="8.140625" style="1" customWidth="1"/>
    <col min="15871" max="15871" width="50.140625" style="1" customWidth="1"/>
    <col min="15872" max="15872" width="8.5703125" style="1" customWidth="1"/>
    <col min="15873" max="15873" width="9.5703125" style="1" customWidth="1"/>
    <col min="15874" max="15874" width="9" style="1" customWidth="1"/>
    <col min="15875" max="15875" width="12.5703125" style="1" customWidth="1"/>
    <col min="15876" max="16125" width="11.42578125" style="1"/>
    <col min="16126" max="16126" width="8.140625" style="1" customWidth="1"/>
    <col min="16127" max="16127" width="50.140625" style="1" customWidth="1"/>
    <col min="16128" max="16128" width="8.5703125" style="1" customWidth="1"/>
    <col min="16129" max="16129" width="9.5703125" style="1" customWidth="1"/>
    <col min="16130" max="16130" width="9" style="1" customWidth="1"/>
    <col min="16131" max="16131" width="12.5703125" style="1" customWidth="1"/>
    <col min="16132" max="16384" width="11.42578125" style="1"/>
  </cols>
  <sheetData>
    <row r="1" spans="1:6" ht="20.25" customHeight="1" x14ac:dyDescent="0.25">
      <c r="A1" s="167" t="s">
        <v>0</v>
      </c>
      <c r="B1" s="168"/>
      <c r="C1" s="168"/>
      <c r="D1" s="168"/>
      <c r="E1" s="168"/>
      <c r="F1" s="169"/>
    </row>
    <row r="2" spans="1:6" ht="26.25" customHeight="1" x14ac:dyDescent="0.25">
      <c r="A2" s="2" t="s">
        <v>1</v>
      </c>
      <c r="B2" s="170" t="s">
        <v>194</v>
      </c>
      <c r="C2" s="170"/>
      <c r="D2" s="170"/>
      <c r="E2" s="170"/>
      <c r="F2" s="171"/>
    </row>
    <row r="3" spans="1:6" ht="14.25" customHeight="1" x14ac:dyDescent="0.25">
      <c r="A3" s="3" t="s">
        <v>2</v>
      </c>
      <c r="B3" s="4" t="s">
        <v>3</v>
      </c>
      <c r="C3" s="5" t="s">
        <v>4</v>
      </c>
      <c r="D3" s="172" t="s">
        <v>5</v>
      </c>
      <c r="E3" s="172"/>
      <c r="F3" s="173"/>
    </row>
    <row r="4" spans="1:6" ht="14.25" customHeight="1" x14ac:dyDescent="0.25">
      <c r="A4" s="3" t="s">
        <v>6</v>
      </c>
      <c r="B4" s="4" t="s">
        <v>7</v>
      </c>
      <c r="C4" s="5" t="s">
        <v>8</v>
      </c>
      <c r="D4" s="174" t="s">
        <v>9</v>
      </c>
      <c r="E4" s="174"/>
      <c r="F4" s="175"/>
    </row>
    <row r="5" spans="1:6" ht="3" customHeight="1" x14ac:dyDescent="0.25">
      <c r="A5" s="6"/>
      <c r="B5" s="7"/>
      <c r="C5" s="8"/>
      <c r="D5" s="9"/>
      <c r="E5" s="10"/>
      <c r="F5" s="135"/>
    </row>
    <row r="6" spans="1:6" ht="21.75" customHeight="1" thickBot="1" x14ac:dyDescent="0.3">
      <c r="A6" s="54"/>
      <c r="B6" s="55" t="s">
        <v>10</v>
      </c>
      <c r="C6" s="56" t="s">
        <v>11</v>
      </c>
      <c r="D6" s="57" t="s">
        <v>12</v>
      </c>
      <c r="E6" s="58" t="s">
        <v>13</v>
      </c>
      <c r="F6" s="136" t="s">
        <v>14</v>
      </c>
    </row>
    <row r="7" spans="1:6" ht="7.5" customHeight="1" thickBot="1" x14ac:dyDescent="0.3">
      <c r="A7" s="59"/>
      <c r="B7" s="59"/>
      <c r="C7" s="59"/>
      <c r="D7" s="60"/>
      <c r="E7" s="61"/>
      <c r="F7" s="137"/>
    </row>
    <row r="8" spans="1:6" s="11" customFormat="1" ht="14.25" customHeight="1" x14ac:dyDescent="0.25">
      <c r="A8" s="44" t="s">
        <v>15</v>
      </c>
      <c r="B8" s="45" t="s">
        <v>16</v>
      </c>
      <c r="C8" s="46"/>
      <c r="D8" s="47"/>
      <c r="E8" s="48"/>
      <c r="F8" s="48"/>
    </row>
    <row r="9" spans="1:6" s="11" customFormat="1" ht="52.5" customHeight="1" x14ac:dyDescent="0.25">
      <c r="A9" s="12" t="s">
        <v>17</v>
      </c>
      <c r="B9" s="123" t="s">
        <v>18</v>
      </c>
      <c r="C9" s="124" t="s">
        <v>19</v>
      </c>
      <c r="D9" s="13">
        <v>364.8</v>
      </c>
      <c r="E9" s="132"/>
      <c r="F9" s="14"/>
    </row>
    <row r="10" spans="1:6" s="11" customFormat="1" ht="14.25" customHeight="1" x14ac:dyDescent="0.2">
      <c r="A10" s="15"/>
      <c r="B10" s="16" t="s">
        <v>20</v>
      </c>
      <c r="C10" s="125"/>
      <c r="D10" s="15"/>
      <c r="E10" s="15"/>
      <c r="F10" s="138"/>
    </row>
    <row r="11" spans="1:6" s="11" customFormat="1" ht="14.25" customHeight="1" thickBot="1" x14ac:dyDescent="0.3">
      <c r="A11" s="62"/>
      <c r="B11" s="63" t="s">
        <v>21</v>
      </c>
      <c r="C11" s="126"/>
      <c r="D11" s="65"/>
      <c r="E11" s="66"/>
      <c r="F11" s="67">
        <f>SUM(F9:F10)</f>
        <v>0</v>
      </c>
    </row>
    <row r="12" spans="1:6" s="11" customFormat="1" ht="14.25" customHeight="1" x14ac:dyDescent="0.25">
      <c r="A12" s="44" t="s">
        <v>22</v>
      </c>
      <c r="B12" s="45" t="s">
        <v>23</v>
      </c>
      <c r="C12" s="127"/>
      <c r="D12" s="47"/>
      <c r="E12" s="48"/>
      <c r="F12" s="48"/>
    </row>
    <row r="13" spans="1:6" s="11" customFormat="1" ht="51.75" customHeight="1" x14ac:dyDescent="0.25">
      <c r="A13" s="24" t="s">
        <v>24</v>
      </c>
      <c r="B13" s="25" t="s">
        <v>25</v>
      </c>
      <c r="C13" s="128" t="s">
        <v>26</v>
      </c>
      <c r="D13" s="26">
        <v>194.61</v>
      </c>
      <c r="E13" s="132"/>
      <c r="F13" s="14"/>
    </row>
    <row r="14" spans="1:6" s="30" customFormat="1" ht="14.25" customHeight="1" x14ac:dyDescent="0.2">
      <c r="A14" s="28"/>
      <c r="B14" s="29" t="s">
        <v>20</v>
      </c>
      <c r="C14" s="129"/>
      <c r="D14" s="28"/>
      <c r="E14" s="28"/>
      <c r="F14" s="139"/>
    </row>
    <row r="15" spans="1:6" s="30" customFormat="1" ht="59.25" customHeight="1" x14ac:dyDescent="0.25">
      <c r="A15" s="24" t="s">
        <v>27</v>
      </c>
      <c r="B15" s="25" t="s">
        <v>227</v>
      </c>
      <c r="C15" s="128" t="s">
        <v>19</v>
      </c>
      <c r="D15" s="26">
        <v>169.35</v>
      </c>
      <c r="E15" s="132"/>
      <c r="F15" s="14"/>
    </row>
    <row r="16" spans="1:6" ht="14.25" customHeight="1" x14ac:dyDescent="0.2">
      <c r="A16" s="28"/>
      <c r="B16" s="29" t="s">
        <v>20</v>
      </c>
      <c r="C16" s="129"/>
      <c r="D16" s="28"/>
      <c r="E16" s="28"/>
      <c r="F16" s="139"/>
    </row>
    <row r="17" spans="1:6" ht="50.25" customHeight="1" x14ac:dyDescent="0.25">
      <c r="A17" s="24" t="s">
        <v>28</v>
      </c>
      <c r="B17" s="25" t="s">
        <v>29</v>
      </c>
      <c r="C17" s="128" t="s">
        <v>19</v>
      </c>
      <c r="D17" s="26">
        <v>147.36000000000001</v>
      </c>
      <c r="E17" s="132"/>
      <c r="F17" s="14"/>
    </row>
    <row r="18" spans="1:6" ht="14.25" customHeight="1" x14ac:dyDescent="0.2">
      <c r="A18" s="28"/>
      <c r="B18" s="29" t="s">
        <v>20</v>
      </c>
      <c r="C18" s="129"/>
      <c r="D18" s="28"/>
      <c r="E18" s="28"/>
      <c r="F18" s="139"/>
    </row>
    <row r="19" spans="1:6" ht="49.5" customHeight="1" x14ac:dyDescent="0.25">
      <c r="A19" s="24" t="s">
        <v>30</v>
      </c>
      <c r="B19" s="25" t="s">
        <v>31</v>
      </c>
      <c r="C19" s="128" t="s">
        <v>19</v>
      </c>
      <c r="D19" s="26">
        <v>20.04</v>
      </c>
      <c r="E19" s="132"/>
      <c r="F19" s="14"/>
    </row>
    <row r="20" spans="1:6" ht="15" customHeight="1" x14ac:dyDescent="0.2">
      <c r="A20" s="28"/>
      <c r="B20" s="29" t="s">
        <v>20</v>
      </c>
      <c r="C20" s="129"/>
      <c r="D20" s="28"/>
      <c r="E20" s="28"/>
      <c r="F20" s="139"/>
    </row>
    <row r="21" spans="1:6" ht="98.25" customHeight="1" x14ac:dyDescent="0.25">
      <c r="A21" s="24" t="s">
        <v>32</v>
      </c>
      <c r="B21" s="25" t="s">
        <v>228</v>
      </c>
      <c r="C21" s="128" t="s">
        <v>19</v>
      </c>
      <c r="D21" s="26">
        <v>74.09</v>
      </c>
      <c r="E21" s="132"/>
      <c r="F21" s="14"/>
    </row>
    <row r="22" spans="1:6" ht="14.25" customHeight="1" x14ac:dyDescent="0.2">
      <c r="A22" s="28"/>
      <c r="B22" s="29" t="s">
        <v>20</v>
      </c>
      <c r="C22" s="129"/>
      <c r="D22" s="28"/>
      <c r="E22" s="28"/>
      <c r="F22" s="139"/>
    </row>
    <row r="23" spans="1:6" ht="96.75" customHeight="1" x14ac:dyDescent="0.25">
      <c r="A23" s="24" t="s">
        <v>33</v>
      </c>
      <c r="B23" s="25" t="s">
        <v>229</v>
      </c>
      <c r="C23" s="128" t="s">
        <v>19</v>
      </c>
      <c r="D23" s="26">
        <v>69.41</v>
      </c>
      <c r="E23" s="132"/>
      <c r="F23" s="14"/>
    </row>
    <row r="24" spans="1:6" ht="14.25" customHeight="1" x14ac:dyDescent="0.2">
      <c r="A24" s="28"/>
      <c r="B24" s="29" t="s">
        <v>20</v>
      </c>
      <c r="C24" s="129"/>
      <c r="D24" s="28"/>
      <c r="E24" s="28"/>
      <c r="F24" s="139"/>
    </row>
    <row r="25" spans="1:6" ht="70.5" customHeight="1" x14ac:dyDescent="0.25">
      <c r="A25" s="24" t="s">
        <v>34</v>
      </c>
      <c r="B25" s="25" t="s">
        <v>35</v>
      </c>
      <c r="C25" s="128" t="s">
        <v>26</v>
      </c>
      <c r="D25" s="26">
        <v>213.65</v>
      </c>
      <c r="E25" s="132"/>
      <c r="F25" s="14"/>
    </row>
    <row r="26" spans="1:6" x14ac:dyDescent="0.2">
      <c r="A26" s="28"/>
      <c r="B26" s="29" t="s">
        <v>20</v>
      </c>
      <c r="C26" s="129"/>
      <c r="D26" s="28"/>
      <c r="E26" s="28"/>
      <c r="F26" s="139"/>
    </row>
    <row r="27" spans="1:6" ht="69" customHeight="1" x14ac:dyDescent="0.25">
      <c r="A27" s="24" t="s">
        <v>47</v>
      </c>
      <c r="B27" s="25" t="s">
        <v>48</v>
      </c>
      <c r="C27" s="128" t="s">
        <v>26</v>
      </c>
      <c r="D27" s="26">
        <v>213.65</v>
      </c>
      <c r="E27" s="132"/>
      <c r="F27" s="14"/>
    </row>
    <row r="28" spans="1:6" ht="14.25" customHeight="1" x14ac:dyDescent="0.2">
      <c r="A28" s="28"/>
      <c r="B28" s="16" t="s">
        <v>20</v>
      </c>
      <c r="C28" s="129"/>
      <c r="D28" s="28"/>
      <c r="E28" s="28"/>
      <c r="F28" s="139"/>
    </row>
    <row r="29" spans="1:6" ht="60" customHeight="1" x14ac:dyDescent="0.25">
      <c r="A29" s="24" t="s">
        <v>36</v>
      </c>
      <c r="B29" s="25" t="s">
        <v>37</v>
      </c>
      <c r="C29" s="128" t="s">
        <v>19</v>
      </c>
      <c r="D29" s="26">
        <v>284.06</v>
      </c>
      <c r="E29" s="132"/>
      <c r="F29" s="14"/>
    </row>
    <row r="30" spans="1:6" ht="14.25" customHeight="1" x14ac:dyDescent="0.2">
      <c r="A30" s="28"/>
      <c r="B30" s="29" t="s">
        <v>20</v>
      </c>
      <c r="C30" s="129"/>
      <c r="D30" s="28"/>
      <c r="E30" s="28"/>
      <c r="F30" s="139"/>
    </row>
    <row r="31" spans="1:6" s="31" customFormat="1" ht="69" customHeight="1" x14ac:dyDescent="0.25">
      <c r="A31" s="24" t="s">
        <v>38</v>
      </c>
      <c r="B31" s="25" t="s">
        <v>39</v>
      </c>
      <c r="C31" s="128" t="s">
        <v>40</v>
      </c>
      <c r="D31" s="26">
        <v>3163.32</v>
      </c>
      <c r="E31" s="132"/>
      <c r="F31" s="14"/>
    </row>
    <row r="32" spans="1:6" ht="14.25" customHeight="1" x14ac:dyDescent="0.2">
      <c r="A32" s="28"/>
      <c r="B32" s="29" t="s">
        <v>20</v>
      </c>
      <c r="C32" s="129"/>
      <c r="D32" s="28"/>
      <c r="E32" s="28"/>
      <c r="F32" s="139"/>
    </row>
    <row r="33" spans="1:6" ht="69.75" customHeight="1" x14ac:dyDescent="0.25">
      <c r="A33" s="24" t="s">
        <v>41</v>
      </c>
      <c r="B33" s="25" t="s">
        <v>42</v>
      </c>
      <c r="C33" s="128" t="s">
        <v>40</v>
      </c>
      <c r="D33" s="26">
        <v>361.85</v>
      </c>
      <c r="E33" s="132"/>
      <c r="F33" s="14"/>
    </row>
    <row r="34" spans="1:6" ht="14.25" customHeight="1" x14ac:dyDescent="0.2">
      <c r="A34" s="28"/>
      <c r="B34" s="29" t="s">
        <v>20</v>
      </c>
      <c r="C34" s="129"/>
      <c r="D34" s="28"/>
      <c r="E34" s="28"/>
      <c r="F34" s="139"/>
    </row>
    <row r="35" spans="1:6" ht="70.5" customHeight="1" x14ac:dyDescent="0.25">
      <c r="A35" s="24" t="s">
        <v>43</v>
      </c>
      <c r="B35" s="25" t="s">
        <v>44</v>
      </c>
      <c r="C35" s="128" t="s">
        <v>40</v>
      </c>
      <c r="D35" s="26">
        <v>2408.94</v>
      </c>
      <c r="E35" s="132"/>
      <c r="F35" s="14"/>
    </row>
    <row r="36" spans="1:6" ht="14.25" customHeight="1" x14ac:dyDescent="0.2">
      <c r="A36" s="28"/>
      <c r="B36" s="29" t="s">
        <v>20</v>
      </c>
      <c r="C36" s="129"/>
      <c r="D36" s="28"/>
      <c r="E36" s="28"/>
      <c r="F36" s="139"/>
    </row>
    <row r="37" spans="1:6" ht="63.75" customHeight="1" x14ac:dyDescent="0.25">
      <c r="A37" s="24" t="s">
        <v>45</v>
      </c>
      <c r="B37" s="25" t="s">
        <v>46</v>
      </c>
      <c r="C37" s="128" t="s">
        <v>26</v>
      </c>
      <c r="D37" s="26">
        <v>51.09</v>
      </c>
      <c r="E37" s="132"/>
      <c r="F37" s="14"/>
    </row>
    <row r="38" spans="1:6" ht="14.25" customHeight="1" x14ac:dyDescent="0.2">
      <c r="A38" s="28"/>
      <c r="B38" s="29" t="s">
        <v>20</v>
      </c>
      <c r="C38" s="129"/>
      <c r="D38" s="28"/>
      <c r="E38" s="28"/>
      <c r="F38" s="139"/>
    </row>
    <row r="39" spans="1:6" ht="14.25" customHeight="1" thickBot="1" x14ac:dyDescent="0.3">
      <c r="A39" s="62"/>
      <c r="B39" s="63" t="s">
        <v>49</v>
      </c>
      <c r="C39" s="126"/>
      <c r="D39" s="65"/>
      <c r="E39" s="66"/>
      <c r="F39" s="67">
        <f>SUM(F13:F38)</f>
        <v>0</v>
      </c>
    </row>
    <row r="40" spans="1:6" ht="14.25" customHeight="1" x14ac:dyDescent="0.25">
      <c r="A40" s="44" t="s">
        <v>50</v>
      </c>
      <c r="B40" s="45" t="s">
        <v>51</v>
      </c>
      <c r="C40" s="127"/>
      <c r="D40" s="47"/>
      <c r="E40" s="48"/>
      <c r="F40" s="48"/>
    </row>
    <row r="41" spans="1:6" ht="69" customHeight="1" x14ac:dyDescent="0.25">
      <c r="A41" s="24" t="s">
        <v>52</v>
      </c>
      <c r="B41" s="25" t="s">
        <v>53</v>
      </c>
      <c r="C41" s="128" t="s">
        <v>19</v>
      </c>
      <c r="D41" s="26">
        <v>330.31</v>
      </c>
      <c r="E41" s="132"/>
      <c r="F41" s="14"/>
    </row>
    <row r="42" spans="1:6" x14ac:dyDescent="0.2">
      <c r="A42" s="28"/>
      <c r="B42" s="29" t="s">
        <v>20</v>
      </c>
      <c r="C42" s="129"/>
      <c r="D42" s="28"/>
      <c r="E42" s="28"/>
      <c r="F42" s="139"/>
    </row>
    <row r="43" spans="1:6" ht="69" customHeight="1" x14ac:dyDescent="0.25">
      <c r="A43" s="24" t="s">
        <v>54</v>
      </c>
      <c r="B43" s="25" t="s">
        <v>55</v>
      </c>
      <c r="C43" s="128" t="s">
        <v>19</v>
      </c>
      <c r="D43" s="26">
        <v>738.06</v>
      </c>
      <c r="E43" s="132"/>
      <c r="F43" s="14"/>
    </row>
    <row r="44" spans="1:6" x14ac:dyDescent="0.2">
      <c r="A44" s="28"/>
      <c r="B44" s="29" t="s">
        <v>20</v>
      </c>
      <c r="C44" s="129"/>
      <c r="D44" s="28"/>
      <c r="E44" s="28"/>
      <c r="F44" s="139"/>
    </row>
    <row r="45" spans="1:6" ht="69.75" customHeight="1" x14ac:dyDescent="0.25">
      <c r="A45" s="24" t="s">
        <v>56</v>
      </c>
      <c r="B45" s="25" t="s">
        <v>57</v>
      </c>
      <c r="C45" s="128" t="s">
        <v>19</v>
      </c>
      <c r="D45" s="26">
        <v>387.75</v>
      </c>
      <c r="E45" s="132"/>
      <c r="F45" s="14"/>
    </row>
    <row r="46" spans="1:6" x14ac:dyDescent="0.2">
      <c r="A46" s="28"/>
      <c r="B46" s="29" t="s">
        <v>20</v>
      </c>
      <c r="C46" s="129"/>
      <c r="D46" s="28"/>
      <c r="E46" s="28"/>
      <c r="F46" s="139"/>
    </row>
    <row r="47" spans="1:6" ht="59.25" customHeight="1" x14ac:dyDescent="0.25">
      <c r="A47" s="24" t="s">
        <v>58</v>
      </c>
      <c r="B47" s="25" t="s">
        <v>230</v>
      </c>
      <c r="C47" s="128" t="s">
        <v>40</v>
      </c>
      <c r="D47" s="26">
        <v>26.51</v>
      </c>
      <c r="E47" s="132"/>
      <c r="F47" s="14"/>
    </row>
    <row r="48" spans="1:6" x14ac:dyDescent="0.2">
      <c r="A48" s="28"/>
      <c r="B48" s="29" t="s">
        <v>20</v>
      </c>
      <c r="C48" s="129"/>
      <c r="D48" s="28"/>
      <c r="E48" s="28"/>
      <c r="F48" s="139"/>
    </row>
    <row r="49" spans="1:6" ht="69" customHeight="1" x14ac:dyDescent="0.25">
      <c r="A49" s="24" t="s">
        <v>59</v>
      </c>
      <c r="B49" s="25" t="s">
        <v>231</v>
      </c>
      <c r="C49" s="128" t="s">
        <v>40</v>
      </c>
      <c r="D49" s="26">
        <v>13510.28</v>
      </c>
      <c r="E49" s="132"/>
      <c r="F49" s="14"/>
    </row>
    <row r="50" spans="1:6" x14ac:dyDescent="0.2">
      <c r="A50" s="28"/>
      <c r="B50" s="29" t="s">
        <v>20</v>
      </c>
      <c r="C50" s="129"/>
      <c r="D50" s="28"/>
      <c r="E50" s="28"/>
      <c r="F50" s="139"/>
    </row>
    <row r="51" spans="1:6" ht="69" customHeight="1" x14ac:dyDescent="0.25">
      <c r="A51" s="24" t="s">
        <v>60</v>
      </c>
      <c r="B51" s="25" t="s">
        <v>232</v>
      </c>
      <c r="C51" s="128" t="s">
        <v>40</v>
      </c>
      <c r="D51" s="26">
        <v>410.19</v>
      </c>
      <c r="E51" s="132"/>
      <c r="F51" s="14"/>
    </row>
    <row r="52" spans="1:6" x14ac:dyDescent="0.2">
      <c r="A52" s="28"/>
      <c r="B52" s="29" t="s">
        <v>20</v>
      </c>
      <c r="C52" s="129"/>
      <c r="D52" s="28"/>
      <c r="E52" s="28"/>
      <c r="F52" s="139"/>
    </row>
    <row r="53" spans="1:6" ht="69" customHeight="1" x14ac:dyDescent="0.25">
      <c r="A53" s="24" t="s">
        <v>61</v>
      </c>
      <c r="B53" s="25" t="s">
        <v>233</v>
      </c>
      <c r="C53" s="128" t="s">
        <v>40</v>
      </c>
      <c r="D53" s="26">
        <v>7236.81</v>
      </c>
      <c r="E53" s="132"/>
      <c r="F53" s="14"/>
    </row>
    <row r="54" spans="1:6" x14ac:dyDescent="0.2">
      <c r="A54" s="28"/>
      <c r="B54" s="29" t="s">
        <v>20</v>
      </c>
      <c r="C54" s="129"/>
      <c r="D54" s="28"/>
      <c r="E54" s="28"/>
      <c r="F54" s="139"/>
    </row>
    <row r="55" spans="1:6" ht="60" customHeight="1" x14ac:dyDescent="0.25">
      <c r="A55" s="24" t="s">
        <v>62</v>
      </c>
      <c r="B55" s="25" t="s">
        <v>63</v>
      </c>
      <c r="C55" s="128" t="s">
        <v>26</v>
      </c>
      <c r="D55" s="26">
        <v>164.32</v>
      </c>
      <c r="E55" s="132"/>
      <c r="F55" s="14"/>
    </row>
    <row r="56" spans="1:6" x14ac:dyDescent="0.2">
      <c r="A56" s="28"/>
      <c r="B56" s="29" t="s">
        <v>20</v>
      </c>
      <c r="C56" s="129"/>
      <c r="D56" s="28"/>
      <c r="E56" s="28"/>
      <c r="F56" s="139"/>
    </row>
    <row r="57" spans="1:6" ht="42" customHeight="1" x14ac:dyDescent="0.25">
      <c r="A57" s="24" t="s">
        <v>64</v>
      </c>
      <c r="B57" s="25" t="s">
        <v>65</v>
      </c>
      <c r="C57" s="128" t="s">
        <v>26</v>
      </c>
      <c r="D57" s="26">
        <v>54.11</v>
      </c>
      <c r="E57" s="132"/>
      <c r="F57" s="14"/>
    </row>
    <row r="58" spans="1:6" x14ac:dyDescent="0.2">
      <c r="A58" s="28"/>
      <c r="B58" s="29" t="s">
        <v>20</v>
      </c>
      <c r="C58" s="129"/>
      <c r="D58" s="28"/>
      <c r="E58" s="28"/>
      <c r="F58" s="139"/>
    </row>
    <row r="59" spans="1:6" ht="44.25" customHeight="1" x14ac:dyDescent="0.25">
      <c r="A59" s="24" t="s">
        <v>66</v>
      </c>
      <c r="B59" s="25" t="s">
        <v>234</v>
      </c>
      <c r="C59" s="128" t="s">
        <v>26</v>
      </c>
      <c r="D59" s="26">
        <v>133.13</v>
      </c>
      <c r="E59" s="132"/>
      <c r="F59" s="14"/>
    </row>
    <row r="60" spans="1:6" x14ac:dyDescent="0.2">
      <c r="A60" s="28"/>
      <c r="B60" s="29" t="s">
        <v>20</v>
      </c>
      <c r="C60" s="129"/>
      <c r="D60" s="28"/>
      <c r="E60" s="132"/>
      <c r="F60" s="140"/>
    </row>
    <row r="61" spans="1:6" ht="14.25" customHeight="1" thickBot="1" x14ac:dyDescent="0.3">
      <c r="A61" s="62"/>
      <c r="B61" s="63" t="s">
        <v>67</v>
      </c>
      <c r="C61" s="126"/>
      <c r="D61" s="65"/>
      <c r="E61" s="66"/>
      <c r="F61" s="67">
        <f>SUM(F41:F60)</f>
        <v>0</v>
      </c>
    </row>
    <row r="62" spans="1:6" ht="14.25" customHeight="1" x14ac:dyDescent="0.25">
      <c r="A62" s="44" t="s">
        <v>68</v>
      </c>
      <c r="B62" s="45" t="s">
        <v>69</v>
      </c>
      <c r="C62" s="127"/>
      <c r="D62" s="47"/>
      <c r="E62" s="48"/>
      <c r="F62" s="48"/>
    </row>
    <row r="63" spans="1:6" ht="51" customHeight="1" x14ac:dyDescent="0.25">
      <c r="A63" s="24" t="s">
        <v>70</v>
      </c>
      <c r="B63" s="25" t="s">
        <v>235</v>
      </c>
      <c r="C63" s="128" t="s">
        <v>202</v>
      </c>
      <c r="D63" s="26">
        <v>34.58</v>
      </c>
      <c r="E63" s="132"/>
      <c r="F63" s="14"/>
    </row>
    <row r="64" spans="1:6" x14ac:dyDescent="0.2">
      <c r="A64" s="28"/>
      <c r="B64" s="29" t="s">
        <v>20</v>
      </c>
      <c r="C64" s="129"/>
      <c r="D64" s="28"/>
      <c r="E64" s="28"/>
      <c r="F64" s="139"/>
    </row>
    <row r="65" spans="1:6" ht="70.5" customHeight="1" x14ac:dyDescent="0.25">
      <c r="A65" s="24" t="s">
        <v>71</v>
      </c>
      <c r="B65" s="25" t="s">
        <v>236</v>
      </c>
      <c r="C65" s="128" t="s">
        <v>202</v>
      </c>
      <c r="D65" s="26">
        <v>50.96</v>
      </c>
      <c r="E65" s="132"/>
      <c r="F65" s="14"/>
    </row>
    <row r="66" spans="1:6" x14ac:dyDescent="0.2">
      <c r="A66" s="28"/>
      <c r="B66" s="29" t="s">
        <v>20</v>
      </c>
      <c r="C66" s="129"/>
      <c r="D66" s="28"/>
      <c r="E66" s="28"/>
      <c r="F66" s="139"/>
    </row>
    <row r="67" spans="1:6" ht="69.75" customHeight="1" x14ac:dyDescent="0.25">
      <c r="A67" s="24" t="s">
        <v>101</v>
      </c>
      <c r="B67" s="25" t="s">
        <v>237</v>
      </c>
      <c r="C67" s="128" t="s">
        <v>202</v>
      </c>
      <c r="D67" s="26">
        <v>39.200000000000003</v>
      </c>
      <c r="E67" s="132"/>
      <c r="F67" s="14"/>
    </row>
    <row r="68" spans="1:6" x14ac:dyDescent="0.2">
      <c r="A68" s="28"/>
      <c r="B68" s="29" t="s">
        <v>20</v>
      </c>
      <c r="C68" s="129"/>
      <c r="D68" s="28"/>
      <c r="E68" s="28"/>
      <c r="F68" s="139"/>
    </row>
    <row r="69" spans="1:6" ht="81" customHeight="1" x14ac:dyDescent="0.25">
      <c r="A69" s="24" t="s">
        <v>72</v>
      </c>
      <c r="B69" s="25" t="s">
        <v>73</v>
      </c>
      <c r="C69" s="128" t="s">
        <v>202</v>
      </c>
      <c r="D69" s="26">
        <v>246.3</v>
      </c>
      <c r="E69" s="132"/>
      <c r="F69" s="14"/>
    </row>
    <row r="70" spans="1:6" x14ac:dyDescent="0.2">
      <c r="A70" s="28"/>
      <c r="B70" s="29" t="s">
        <v>20</v>
      </c>
      <c r="C70" s="129"/>
      <c r="D70" s="28"/>
      <c r="E70" s="28"/>
      <c r="F70" s="139"/>
    </row>
    <row r="71" spans="1:6" ht="78" customHeight="1" x14ac:dyDescent="0.25">
      <c r="A71" s="24" t="s">
        <v>74</v>
      </c>
      <c r="B71" s="25" t="s">
        <v>75</v>
      </c>
      <c r="C71" s="128" t="s">
        <v>202</v>
      </c>
      <c r="D71" s="26">
        <v>30.96</v>
      </c>
      <c r="E71" s="132"/>
      <c r="F71" s="14"/>
    </row>
    <row r="72" spans="1:6" x14ac:dyDescent="0.2">
      <c r="A72" s="28"/>
      <c r="B72" s="29" t="s">
        <v>20</v>
      </c>
      <c r="C72" s="129"/>
      <c r="D72" s="28"/>
      <c r="E72" s="132"/>
      <c r="F72" s="139"/>
    </row>
    <row r="73" spans="1:6" ht="78" customHeight="1" x14ac:dyDescent="0.25">
      <c r="A73" s="24" t="s">
        <v>76</v>
      </c>
      <c r="B73" s="25" t="s">
        <v>77</v>
      </c>
      <c r="C73" s="128" t="s">
        <v>202</v>
      </c>
      <c r="D73" s="26">
        <v>31.62</v>
      </c>
      <c r="E73" s="132"/>
      <c r="F73" s="14"/>
    </row>
    <row r="74" spans="1:6" x14ac:dyDescent="0.2">
      <c r="A74" s="28"/>
      <c r="B74" s="29" t="s">
        <v>20</v>
      </c>
      <c r="C74" s="129"/>
      <c r="D74" s="28"/>
      <c r="E74" s="28"/>
      <c r="F74" s="139"/>
    </row>
    <row r="75" spans="1:6" ht="81" customHeight="1" x14ac:dyDescent="0.25">
      <c r="A75" s="24" t="s">
        <v>78</v>
      </c>
      <c r="B75" s="25" t="s">
        <v>79</v>
      </c>
      <c r="C75" s="128" t="s">
        <v>202</v>
      </c>
      <c r="D75" s="26">
        <v>10.199999999999999</v>
      </c>
      <c r="E75" s="132"/>
      <c r="F75" s="14"/>
    </row>
    <row r="76" spans="1:6" x14ac:dyDescent="0.2">
      <c r="A76" s="28"/>
      <c r="B76" s="29" t="s">
        <v>20</v>
      </c>
      <c r="C76" s="129"/>
      <c r="D76" s="28"/>
      <c r="E76" s="28"/>
      <c r="F76" s="139"/>
    </row>
    <row r="77" spans="1:6" ht="78" customHeight="1" x14ac:dyDescent="0.25">
      <c r="A77" s="24" t="s">
        <v>80</v>
      </c>
      <c r="B77" s="25" t="s">
        <v>81</v>
      </c>
      <c r="C77" s="128" t="s">
        <v>202</v>
      </c>
      <c r="D77" s="26">
        <v>59.15</v>
      </c>
      <c r="E77" s="132"/>
      <c r="F77" s="14"/>
    </row>
    <row r="78" spans="1:6" x14ac:dyDescent="0.2">
      <c r="A78" s="28"/>
      <c r="B78" s="29" t="s">
        <v>20</v>
      </c>
      <c r="C78" s="129"/>
      <c r="D78" s="28"/>
      <c r="E78" s="28"/>
      <c r="F78" s="139"/>
    </row>
    <row r="79" spans="1:6" ht="81" customHeight="1" x14ac:dyDescent="0.25">
      <c r="A79" s="24" t="s">
        <v>82</v>
      </c>
      <c r="B79" s="25" t="s">
        <v>83</v>
      </c>
      <c r="C79" s="128" t="s">
        <v>202</v>
      </c>
      <c r="D79" s="26">
        <v>65.56</v>
      </c>
      <c r="E79" s="132"/>
      <c r="F79" s="14"/>
    </row>
    <row r="80" spans="1:6" x14ac:dyDescent="0.2">
      <c r="A80" s="28"/>
      <c r="B80" s="29" t="s">
        <v>20</v>
      </c>
      <c r="C80" s="129"/>
      <c r="D80" s="28"/>
      <c r="E80" s="28"/>
      <c r="F80" s="139"/>
    </row>
    <row r="81" spans="1:6" ht="52.5" customHeight="1" x14ac:dyDescent="0.25">
      <c r="A81" s="24" t="s">
        <v>84</v>
      </c>
      <c r="B81" s="25" t="s">
        <v>238</v>
      </c>
      <c r="C81" s="128" t="s">
        <v>19</v>
      </c>
      <c r="D81" s="26">
        <v>144.41</v>
      </c>
      <c r="E81" s="132"/>
      <c r="F81" s="14"/>
    </row>
    <row r="82" spans="1:6" x14ac:dyDescent="0.2">
      <c r="A82" s="28"/>
      <c r="B82" s="29" t="s">
        <v>20</v>
      </c>
      <c r="C82" s="129"/>
      <c r="D82" s="28"/>
      <c r="E82" s="28"/>
      <c r="F82" s="139"/>
    </row>
    <row r="83" spans="1:6" ht="70.5" customHeight="1" x14ac:dyDescent="0.25">
      <c r="A83" s="24" t="s">
        <v>85</v>
      </c>
      <c r="B83" s="25" t="s">
        <v>86</v>
      </c>
      <c r="C83" s="128" t="s">
        <v>202</v>
      </c>
      <c r="D83" s="26">
        <v>97.78</v>
      </c>
      <c r="E83" s="132"/>
      <c r="F83" s="14"/>
    </row>
    <row r="84" spans="1:6" x14ac:dyDescent="0.2">
      <c r="A84" s="28"/>
      <c r="B84" s="29" t="s">
        <v>20</v>
      </c>
      <c r="C84" s="129"/>
      <c r="D84" s="28"/>
      <c r="E84" s="28"/>
      <c r="F84" s="139"/>
    </row>
    <row r="85" spans="1:6" ht="81" customHeight="1" x14ac:dyDescent="0.25">
      <c r="A85" s="24" t="s">
        <v>87</v>
      </c>
      <c r="B85" s="25" t="s">
        <v>88</v>
      </c>
      <c r="C85" s="128" t="s">
        <v>202</v>
      </c>
      <c r="D85" s="26">
        <v>105.7</v>
      </c>
      <c r="E85" s="132"/>
      <c r="F85" s="14"/>
    </row>
    <row r="86" spans="1:6" x14ac:dyDescent="0.2">
      <c r="A86" s="28"/>
      <c r="B86" s="29" t="s">
        <v>20</v>
      </c>
      <c r="C86" s="129"/>
      <c r="D86" s="28"/>
      <c r="E86" s="28"/>
      <c r="F86" s="139"/>
    </row>
    <row r="87" spans="1:6" ht="80.25" customHeight="1" x14ac:dyDescent="0.25">
      <c r="A87" s="24" t="s">
        <v>89</v>
      </c>
      <c r="B87" s="25" t="s">
        <v>90</v>
      </c>
      <c r="C87" s="128" t="s">
        <v>202</v>
      </c>
      <c r="D87" s="26">
        <v>53.6</v>
      </c>
      <c r="E87" s="132"/>
      <c r="F87" s="14"/>
    </row>
    <row r="88" spans="1:6" x14ac:dyDescent="0.2">
      <c r="A88" s="28"/>
      <c r="B88" s="29" t="s">
        <v>20</v>
      </c>
      <c r="C88" s="129"/>
      <c r="D88" s="28"/>
      <c r="E88" s="28"/>
      <c r="F88" s="139"/>
    </row>
    <row r="89" spans="1:6" ht="78.75" customHeight="1" x14ac:dyDescent="0.25">
      <c r="A89" s="24" t="s">
        <v>91</v>
      </c>
      <c r="B89" s="25" t="s">
        <v>211</v>
      </c>
      <c r="C89" s="128" t="s">
        <v>19</v>
      </c>
      <c r="D89" s="26">
        <v>273.77</v>
      </c>
      <c r="E89" s="132"/>
      <c r="F89" s="14"/>
    </row>
    <row r="90" spans="1:6" x14ac:dyDescent="0.2">
      <c r="A90" s="28"/>
      <c r="B90" s="29" t="s">
        <v>20</v>
      </c>
      <c r="C90" s="129"/>
      <c r="D90" s="28"/>
      <c r="E90" s="28"/>
      <c r="F90" s="139"/>
    </row>
    <row r="91" spans="1:6" ht="107.25" customHeight="1" x14ac:dyDescent="0.25">
      <c r="A91" s="24" t="s">
        <v>92</v>
      </c>
      <c r="B91" s="25" t="s">
        <v>93</v>
      </c>
      <c r="C91" s="128" t="s">
        <v>19</v>
      </c>
      <c r="D91" s="26">
        <v>916.23</v>
      </c>
      <c r="E91" s="132"/>
      <c r="F91" s="14"/>
    </row>
    <row r="92" spans="1:6" x14ac:dyDescent="0.2">
      <c r="A92" s="28"/>
      <c r="B92" s="29" t="s">
        <v>20</v>
      </c>
      <c r="C92" s="129"/>
      <c r="D92" s="28"/>
      <c r="E92" s="28"/>
      <c r="F92" s="139"/>
    </row>
    <row r="93" spans="1:6" ht="51" customHeight="1" x14ac:dyDescent="0.25">
      <c r="A93" s="24" t="s">
        <v>94</v>
      </c>
      <c r="B93" s="25" t="s">
        <v>95</v>
      </c>
      <c r="C93" s="128" t="s">
        <v>202</v>
      </c>
      <c r="D93" s="26">
        <v>99.05</v>
      </c>
      <c r="E93" s="132"/>
      <c r="F93" s="14"/>
    </row>
    <row r="94" spans="1:6" x14ac:dyDescent="0.2">
      <c r="A94" s="28"/>
      <c r="B94" s="29" t="s">
        <v>20</v>
      </c>
      <c r="C94" s="129"/>
      <c r="D94" s="28"/>
      <c r="E94" s="28"/>
      <c r="F94" s="139"/>
    </row>
    <row r="95" spans="1:6" ht="115.5" customHeight="1" x14ac:dyDescent="0.25">
      <c r="A95" s="24" t="s">
        <v>96</v>
      </c>
      <c r="B95" s="25" t="s">
        <v>203</v>
      </c>
      <c r="C95" s="128" t="s">
        <v>19</v>
      </c>
      <c r="D95" s="26">
        <v>251.1</v>
      </c>
      <c r="E95" s="132"/>
      <c r="F95" s="14"/>
    </row>
    <row r="96" spans="1:6" x14ac:dyDescent="0.2">
      <c r="A96" s="28"/>
      <c r="B96" s="29" t="s">
        <v>20</v>
      </c>
      <c r="C96" s="129"/>
      <c r="D96" s="28"/>
      <c r="E96" s="28"/>
      <c r="F96" s="139"/>
    </row>
    <row r="97" spans="1:6" ht="125.25" customHeight="1" x14ac:dyDescent="0.25">
      <c r="A97" s="24" t="s">
        <v>97</v>
      </c>
      <c r="B97" s="25" t="s">
        <v>212</v>
      </c>
      <c r="C97" s="128" t="s">
        <v>19</v>
      </c>
      <c r="D97" s="26">
        <v>103.33</v>
      </c>
      <c r="E97" s="132"/>
      <c r="F97" s="14"/>
    </row>
    <row r="98" spans="1:6" x14ac:dyDescent="0.2">
      <c r="A98" s="28"/>
      <c r="B98" s="29" t="s">
        <v>20</v>
      </c>
      <c r="C98" s="129"/>
      <c r="D98" s="28"/>
      <c r="E98" s="28"/>
      <c r="F98" s="139"/>
    </row>
    <row r="99" spans="1:6" ht="88.5" customHeight="1" x14ac:dyDescent="0.25">
      <c r="A99" s="24" t="s">
        <v>98</v>
      </c>
      <c r="B99" s="25" t="s">
        <v>213</v>
      </c>
      <c r="C99" s="128" t="s">
        <v>99</v>
      </c>
      <c r="D99" s="26">
        <v>5</v>
      </c>
      <c r="E99" s="132"/>
      <c r="F99" s="14"/>
    </row>
    <row r="100" spans="1:6" x14ac:dyDescent="0.2">
      <c r="A100" s="28"/>
      <c r="B100" s="29" t="s">
        <v>20</v>
      </c>
      <c r="C100" s="129"/>
      <c r="D100" s="28"/>
      <c r="E100" s="28"/>
      <c r="F100" s="139"/>
    </row>
    <row r="101" spans="1:6" ht="97.5" customHeight="1" x14ac:dyDescent="0.25">
      <c r="A101" s="24" t="s">
        <v>100</v>
      </c>
      <c r="B101" s="25" t="s">
        <v>214</v>
      </c>
      <c r="C101" s="128" t="s">
        <v>99</v>
      </c>
      <c r="D101" s="26">
        <v>5</v>
      </c>
      <c r="E101" s="132"/>
      <c r="F101" s="14"/>
    </row>
    <row r="102" spans="1:6" x14ac:dyDescent="0.2">
      <c r="A102" s="28"/>
      <c r="B102" s="29" t="s">
        <v>20</v>
      </c>
      <c r="C102" s="129"/>
      <c r="D102" s="28"/>
      <c r="E102" s="28"/>
      <c r="F102" s="139"/>
    </row>
    <row r="103" spans="1:6" ht="84.75" customHeight="1" x14ac:dyDescent="0.25">
      <c r="A103" s="24" t="s">
        <v>102</v>
      </c>
      <c r="B103" s="25" t="s">
        <v>215</v>
      </c>
      <c r="C103" s="128" t="s">
        <v>19</v>
      </c>
      <c r="D103" s="26">
        <v>436.84</v>
      </c>
      <c r="E103" s="132"/>
      <c r="F103" s="14"/>
    </row>
    <row r="104" spans="1:6" x14ac:dyDescent="0.2">
      <c r="A104" s="28"/>
      <c r="B104" s="29" t="s">
        <v>20</v>
      </c>
      <c r="C104" s="129"/>
      <c r="D104" s="28"/>
      <c r="E104" s="28"/>
      <c r="F104" s="139"/>
    </row>
    <row r="105" spans="1:6" ht="59.25" customHeight="1" x14ac:dyDescent="0.25">
      <c r="A105" s="24" t="s">
        <v>103</v>
      </c>
      <c r="B105" s="25" t="s">
        <v>216</v>
      </c>
      <c r="C105" s="128" t="s">
        <v>19</v>
      </c>
      <c r="D105" s="134">
        <v>570.37</v>
      </c>
      <c r="E105" s="132"/>
      <c r="F105" s="14"/>
    </row>
    <row r="106" spans="1:6" x14ac:dyDescent="0.2">
      <c r="A106" s="28"/>
      <c r="B106" s="29" t="s">
        <v>20</v>
      </c>
      <c r="C106" s="129"/>
      <c r="D106" s="28"/>
      <c r="E106" s="28"/>
      <c r="F106" s="139"/>
    </row>
    <row r="107" spans="1:6" ht="88.5" customHeight="1" x14ac:dyDescent="0.25">
      <c r="A107" s="24" t="s">
        <v>104</v>
      </c>
      <c r="B107" s="25" t="s">
        <v>217</v>
      </c>
      <c r="C107" s="128" t="s">
        <v>19</v>
      </c>
      <c r="D107" s="26">
        <v>450.89</v>
      </c>
      <c r="E107" s="132"/>
      <c r="F107" s="14"/>
    </row>
    <row r="108" spans="1:6" x14ac:dyDescent="0.2">
      <c r="A108" s="28"/>
      <c r="B108" s="29" t="s">
        <v>20</v>
      </c>
      <c r="C108" s="129"/>
      <c r="D108" s="28"/>
      <c r="E108" s="28"/>
      <c r="F108" s="139"/>
    </row>
    <row r="109" spans="1:6" ht="50.25" customHeight="1" x14ac:dyDescent="0.25">
      <c r="A109" s="24" t="s">
        <v>195</v>
      </c>
      <c r="B109" s="25" t="s">
        <v>245</v>
      </c>
      <c r="C109" s="128" t="s">
        <v>99</v>
      </c>
      <c r="D109" s="26">
        <v>10</v>
      </c>
      <c r="E109" s="132"/>
      <c r="F109" s="14"/>
    </row>
    <row r="110" spans="1:6" x14ac:dyDescent="0.2">
      <c r="A110" s="28"/>
      <c r="B110" s="29" t="s">
        <v>20</v>
      </c>
      <c r="C110" s="129"/>
      <c r="D110" s="28"/>
      <c r="E110" s="28"/>
      <c r="F110" s="139"/>
    </row>
    <row r="111" spans="1:6" ht="14.25" customHeight="1" thickBot="1" x14ac:dyDescent="0.3">
      <c r="A111" s="62"/>
      <c r="B111" s="63" t="s">
        <v>105</v>
      </c>
      <c r="C111" s="126"/>
      <c r="D111" s="65"/>
      <c r="E111" s="66"/>
      <c r="F111" s="67">
        <f>SUM(F63:F110)</f>
        <v>0</v>
      </c>
    </row>
    <row r="112" spans="1:6" ht="14.25" customHeight="1" x14ac:dyDescent="0.25">
      <c r="A112" s="44" t="s">
        <v>106</v>
      </c>
      <c r="B112" s="45" t="s">
        <v>107</v>
      </c>
      <c r="C112" s="127"/>
      <c r="D112" s="47"/>
      <c r="E112" s="48"/>
      <c r="F112" s="48"/>
    </row>
    <row r="113" spans="1:6" ht="96.75" customHeight="1" x14ac:dyDescent="0.25">
      <c r="A113" s="24" t="s">
        <v>108</v>
      </c>
      <c r="B113" s="25" t="s">
        <v>218</v>
      </c>
      <c r="C113" s="128" t="s">
        <v>99</v>
      </c>
      <c r="D113" s="26">
        <v>11</v>
      </c>
      <c r="E113" s="132"/>
      <c r="F113" s="14"/>
    </row>
    <row r="114" spans="1:6" x14ac:dyDescent="0.2">
      <c r="A114" s="28"/>
      <c r="B114" s="29" t="s">
        <v>20</v>
      </c>
      <c r="C114" s="129"/>
      <c r="D114" s="28"/>
      <c r="E114" s="28"/>
      <c r="F114" s="139"/>
    </row>
    <row r="115" spans="1:6" ht="69" customHeight="1" x14ac:dyDescent="0.25">
      <c r="A115" s="24" t="s">
        <v>109</v>
      </c>
      <c r="B115" s="25" t="s">
        <v>110</v>
      </c>
      <c r="C115" s="128" t="s">
        <v>19</v>
      </c>
      <c r="D115" s="26">
        <v>85.38</v>
      </c>
      <c r="E115" s="132"/>
      <c r="F115" s="14"/>
    </row>
    <row r="116" spans="1:6" x14ac:dyDescent="0.2">
      <c r="A116" s="28"/>
      <c r="B116" s="29" t="s">
        <v>20</v>
      </c>
      <c r="C116" s="129"/>
      <c r="D116" s="28"/>
      <c r="E116" s="28"/>
      <c r="F116" s="139"/>
    </row>
    <row r="117" spans="1:6" ht="51.75" customHeight="1" x14ac:dyDescent="0.25">
      <c r="A117" s="24" t="s">
        <v>111</v>
      </c>
      <c r="B117" s="25" t="s">
        <v>112</v>
      </c>
      <c r="C117" s="128" t="s">
        <v>19</v>
      </c>
      <c r="D117" s="26">
        <v>7.92</v>
      </c>
      <c r="E117" s="132"/>
      <c r="F117" s="14"/>
    </row>
    <row r="118" spans="1:6" x14ac:dyDescent="0.2">
      <c r="A118" s="28"/>
      <c r="B118" s="29" t="s">
        <v>20</v>
      </c>
      <c r="C118" s="129"/>
      <c r="D118" s="28"/>
      <c r="E118" s="28"/>
      <c r="F118" s="139"/>
    </row>
    <row r="119" spans="1:6" ht="77.25" customHeight="1" x14ac:dyDescent="0.25">
      <c r="A119" s="24" t="s">
        <v>113</v>
      </c>
      <c r="B119" s="25" t="s">
        <v>219</v>
      </c>
      <c r="C119" s="128" t="s">
        <v>202</v>
      </c>
      <c r="D119" s="26">
        <v>48.03</v>
      </c>
      <c r="E119" s="132"/>
      <c r="F119" s="14"/>
    </row>
    <row r="120" spans="1:6" ht="14.25" customHeight="1" x14ac:dyDescent="0.2">
      <c r="A120" s="28"/>
      <c r="B120" s="29" t="s">
        <v>20</v>
      </c>
      <c r="C120" s="129"/>
      <c r="D120" s="28"/>
      <c r="E120" s="28"/>
      <c r="F120" s="139"/>
    </row>
    <row r="121" spans="1:6" ht="14.25" customHeight="1" thickBot="1" x14ac:dyDescent="0.3">
      <c r="A121" s="62"/>
      <c r="B121" s="63" t="s">
        <v>114</v>
      </c>
      <c r="C121" s="126"/>
      <c r="D121" s="65"/>
      <c r="E121" s="66"/>
      <c r="F121" s="67">
        <f>SUM(F113:F120)</f>
        <v>0</v>
      </c>
    </row>
    <row r="122" spans="1:6" ht="14.25" customHeight="1" x14ac:dyDescent="0.25">
      <c r="A122" s="44" t="s">
        <v>115</v>
      </c>
      <c r="B122" s="45" t="s">
        <v>116</v>
      </c>
      <c r="C122" s="127"/>
      <c r="D122" s="47"/>
      <c r="E122" s="48"/>
      <c r="F122" s="48"/>
    </row>
    <row r="123" spans="1:6" ht="14.25" customHeight="1" x14ac:dyDescent="0.25">
      <c r="A123" s="17" t="s">
        <v>117</v>
      </c>
      <c r="B123" s="23" t="s">
        <v>118</v>
      </c>
      <c r="C123" s="130"/>
      <c r="D123" s="20"/>
      <c r="E123" s="21"/>
      <c r="F123" s="21"/>
    </row>
    <row r="124" spans="1:6" ht="89.25" customHeight="1" x14ac:dyDescent="0.25">
      <c r="A124" s="24" t="s">
        <v>136</v>
      </c>
      <c r="B124" s="25" t="s">
        <v>239</v>
      </c>
      <c r="C124" s="128" t="s">
        <v>120</v>
      </c>
      <c r="D124" s="26">
        <v>118</v>
      </c>
      <c r="E124" s="132"/>
      <c r="F124" s="14"/>
    </row>
    <row r="125" spans="1:6" x14ac:dyDescent="0.2">
      <c r="A125" s="28"/>
      <c r="B125" s="29" t="s">
        <v>20</v>
      </c>
      <c r="C125" s="129"/>
      <c r="D125" s="28"/>
      <c r="E125" s="28"/>
      <c r="F125" s="139"/>
    </row>
    <row r="126" spans="1:6" ht="90" customHeight="1" x14ac:dyDescent="0.25">
      <c r="A126" s="24" t="s">
        <v>119</v>
      </c>
      <c r="B126" s="25" t="s">
        <v>220</v>
      </c>
      <c r="C126" s="128" t="s">
        <v>120</v>
      </c>
      <c r="D126" s="26">
        <v>42</v>
      </c>
      <c r="E126" s="132"/>
      <c r="F126" s="14"/>
    </row>
    <row r="127" spans="1:6" x14ac:dyDescent="0.2">
      <c r="A127" s="28"/>
      <c r="B127" s="29" t="s">
        <v>20</v>
      </c>
      <c r="C127" s="129"/>
      <c r="D127" s="28"/>
      <c r="E127" s="28"/>
      <c r="F127" s="139"/>
    </row>
    <row r="128" spans="1:6" ht="41.25" customHeight="1" x14ac:dyDescent="0.25">
      <c r="A128" s="24" t="s">
        <v>121</v>
      </c>
      <c r="B128" s="25" t="s">
        <v>240</v>
      </c>
      <c r="C128" s="128" t="s">
        <v>99</v>
      </c>
      <c r="D128" s="26">
        <v>96</v>
      </c>
      <c r="E128" s="132"/>
      <c r="F128" s="14"/>
    </row>
    <row r="129" spans="1:6" x14ac:dyDescent="0.2">
      <c r="A129" s="28"/>
      <c r="B129" s="29" t="s">
        <v>20</v>
      </c>
      <c r="C129" s="129"/>
      <c r="D129" s="28"/>
      <c r="E129" s="28"/>
      <c r="F129" s="139"/>
    </row>
    <row r="130" spans="1:6" ht="50.25" customHeight="1" x14ac:dyDescent="0.25">
      <c r="A130" s="24" t="s">
        <v>122</v>
      </c>
      <c r="B130" s="25" t="s">
        <v>123</v>
      </c>
      <c r="C130" s="128" t="s">
        <v>99</v>
      </c>
      <c r="D130" s="26">
        <v>1</v>
      </c>
      <c r="E130" s="132"/>
      <c r="F130" s="14"/>
    </row>
    <row r="131" spans="1:6" x14ac:dyDescent="0.2">
      <c r="A131" s="28"/>
      <c r="B131" s="29" t="s">
        <v>20</v>
      </c>
      <c r="C131" s="129"/>
      <c r="D131" s="28"/>
      <c r="E131" s="28"/>
      <c r="F131" s="139"/>
    </row>
    <row r="132" spans="1:6" ht="50.25" customHeight="1" x14ac:dyDescent="0.25">
      <c r="A132" s="24" t="s">
        <v>124</v>
      </c>
      <c r="B132" s="25" t="s">
        <v>221</v>
      </c>
      <c r="C132" s="128" t="s">
        <v>202</v>
      </c>
      <c r="D132" s="26">
        <v>33</v>
      </c>
      <c r="E132" s="132"/>
      <c r="F132" s="14"/>
    </row>
    <row r="133" spans="1:6" x14ac:dyDescent="0.2">
      <c r="A133" s="28"/>
      <c r="B133" s="29" t="s">
        <v>20</v>
      </c>
      <c r="C133" s="129"/>
      <c r="D133" s="28"/>
      <c r="E133" s="28"/>
      <c r="F133" s="139"/>
    </row>
    <row r="134" spans="1:6" ht="69" customHeight="1" x14ac:dyDescent="0.25">
      <c r="A134" s="24" t="s">
        <v>125</v>
      </c>
      <c r="B134" s="25" t="s">
        <v>222</v>
      </c>
      <c r="C134" s="128" t="s">
        <v>99</v>
      </c>
      <c r="D134" s="26">
        <v>10</v>
      </c>
      <c r="E134" s="132"/>
      <c r="F134" s="14"/>
    </row>
    <row r="135" spans="1:6" x14ac:dyDescent="0.2">
      <c r="A135" s="28"/>
      <c r="B135" s="29" t="s">
        <v>20</v>
      </c>
      <c r="C135" s="129"/>
      <c r="D135" s="28"/>
      <c r="E135" s="28"/>
      <c r="F135" s="139"/>
    </row>
    <row r="136" spans="1:6" ht="33.75" customHeight="1" x14ac:dyDescent="0.25">
      <c r="A136" s="24" t="s">
        <v>196</v>
      </c>
      <c r="B136" s="25" t="s">
        <v>126</v>
      </c>
      <c r="C136" s="128" t="s">
        <v>99</v>
      </c>
      <c r="D136" s="26">
        <v>21</v>
      </c>
      <c r="E136" s="132"/>
      <c r="F136" s="14"/>
    </row>
    <row r="137" spans="1:6" x14ac:dyDescent="0.2">
      <c r="A137" s="28"/>
      <c r="B137" s="29" t="s">
        <v>20</v>
      </c>
      <c r="C137" s="129"/>
      <c r="D137" s="28"/>
      <c r="E137" s="28"/>
      <c r="F137" s="139"/>
    </row>
    <row r="138" spans="1:6" ht="32.25" customHeight="1" x14ac:dyDescent="0.25">
      <c r="A138" s="24" t="s">
        <v>127</v>
      </c>
      <c r="B138" s="25" t="s">
        <v>128</v>
      </c>
      <c r="C138" s="128" t="s">
        <v>99</v>
      </c>
      <c r="D138" s="26">
        <v>1</v>
      </c>
      <c r="E138" s="132"/>
      <c r="F138" s="14"/>
    </row>
    <row r="139" spans="1:6" x14ac:dyDescent="0.2">
      <c r="A139" s="28"/>
      <c r="B139" s="29" t="s">
        <v>20</v>
      </c>
      <c r="C139" s="129"/>
      <c r="D139" s="28"/>
      <c r="E139" s="28"/>
      <c r="F139" s="139"/>
    </row>
    <row r="140" spans="1:6" ht="42" customHeight="1" x14ac:dyDescent="0.25">
      <c r="A140" s="24" t="s">
        <v>129</v>
      </c>
      <c r="B140" s="25" t="s">
        <v>241</v>
      </c>
      <c r="C140" s="128" t="s">
        <v>99</v>
      </c>
      <c r="D140" s="26">
        <v>1</v>
      </c>
      <c r="E140" s="132"/>
      <c r="F140" s="14"/>
    </row>
    <row r="141" spans="1:6" x14ac:dyDescent="0.2">
      <c r="A141" s="28"/>
      <c r="B141" s="29" t="s">
        <v>20</v>
      </c>
      <c r="C141" s="129"/>
      <c r="D141" s="28"/>
      <c r="E141" s="28"/>
      <c r="F141" s="139"/>
    </row>
    <row r="142" spans="1:6" ht="42" customHeight="1" x14ac:dyDescent="0.25">
      <c r="A142" s="24" t="s">
        <v>130</v>
      </c>
      <c r="B142" s="25" t="s">
        <v>131</v>
      </c>
      <c r="C142" s="128" t="s">
        <v>99</v>
      </c>
      <c r="D142" s="26">
        <v>1</v>
      </c>
      <c r="E142" s="132"/>
      <c r="F142" s="14"/>
    </row>
    <row r="143" spans="1:6" x14ac:dyDescent="0.2">
      <c r="A143" s="28"/>
      <c r="B143" s="29" t="s">
        <v>20</v>
      </c>
      <c r="C143" s="129"/>
      <c r="D143" s="28"/>
      <c r="E143" s="28"/>
      <c r="F143" s="139"/>
    </row>
    <row r="144" spans="1:6" ht="107.25" customHeight="1" x14ac:dyDescent="0.25">
      <c r="A144" s="24" t="s">
        <v>132</v>
      </c>
      <c r="B144" s="25" t="s">
        <v>133</v>
      </c>
      <c r="C144" s="128" t="s">
        <v>99</v>
      </c>
      <c r="D144" s="26">
        <v>2</v>
      </c>
      <c r="E144" s="132"/>
      <c r="F144" s="14"/>
    </row>
    <row r="145" spans="1:6" x14ac:dyDescent="0.2">
      <c r="A145" s="28"/>
      <c r="B145" s="29" t="s">
        <v>20</v>
      </c>
      <c r="C145" s="129"/>
      <c r="D145" s="28"/>
      <c r="E145" s="28"/>
      <c r="F145" s="139"/>
    </row>
    <row r="146" spans="1:6" ht="31.5" customHeight="1" x14ac:dyDescent="0.25">
      <c r="A146" s="24" t="s">
        <v>134</v>
      </c>
      <c r="B146" s="25" t="s">
        <v>246</v>
      </c>
      <c r="C146" s="128" t="s">
        <v>99</v>
      </c>
      <c r="D146" s="26">
        <v>2</v>
      </c>
      <c r="E146" s="132"/>
      <c r="F146" s="14"/>
    </row>
    <row r="147" spans="1:6" x14ac:dyDescent="0.2">
      <c r="A147" s="28"/>
      <c r="B147" s="29" t="s">
        <v>20</v>
      </c>
      <c r="C147" s="129"/>
      <c r="D147" s="28"/>
      <c r="E147" s="28"/>
      <c r="F147" s="139"/>
    </row>
    <row r="148" spans="1:6" ht="88.5" customHeight="1" x14ac:dyDescent="0.25">
      <c r="A148" s="24" t="s">
        <v>197</v>
      </c>
      <c r="B148" s="25" t="s">
        <v>242</v>
      </c>
      <c r="C148" s="128" t="s">
        <v>99</v>
      </c>
      <c r="D148" s="26">
        <v>1</v>
      </c>
      <c r="E148" s="132"/>
      <c r="F148" s="14"/>
    </row>
    <row r="149" spans="1:6" x14ac:dyDescent="0.2">
      <c r="A149" s="28"/>
      <c r="B149" s="29" t="s">
        <v>20</v>
      </c>
      <c r="C149" s="129"/>
      <c r="D149" s="28"/>
      <c r="E149" s="28"/>
      <c r="F149" s="139"/>
    </row>
    <row r="150" spans="1:6" ht="62.25" customHeight="1" x14ac:dyDescent="0.25">
      <c r="A150" s="24" t="s">
        <v>198</v>
      </c>
      <c r="B150" s="25" t="s">
        <v>135</v>
      </c>
      <c r="C150" s="128" t="s">
        <v>99</v>
      </c>
      <c r="D150" s="26">
        <v>20</v>
      </c>
      <c r="E150" s="132"/>
      <c r="F150" s="14"/>
    </row>
    <row r="151" spans="1:6" ht="14.25" customHeight="1" x14ac:dyDescent="0.2">
      <c r="A151" s="28"/>
      <c r="B151" s="29" t="s">
        <v>20</v>
      </c>
      <c r="C151" s="129"/>
      <c r="D151" s="28"/>
      <c r="E151" s="28"/>
      <c r="F151" s="139"/>
    </row>
    <row r="152" spans="1:6" x14ac:dyDescent="0.25">
      <c r="A152" s="17"/>
      <c r="B152" s="18" t="s">
        <v>137</v>
      </c>
      <c r="C152" s="130"/>
      <c r="D152" s="20"/>
      <c r="E152" s="21"/>
      <c r="F152" s="22">
        <f>SUM(F124:F151)</f>
        <v>0</v>
      </c>
    </row>
    <row r="153" spans="1:6" x14ac:dyDescent="0.25">
      <c r="A153" s="17" t="s">
        <v>138</v>
      </c>
      <c r="B153" s="23" t="s">
        <v>139</v>
      </c>
      <c r="C153" s="130"/>
      <c r="D153" s="20"/>
      <c r="E153" s="21"/>
      <c r="F153" s="21"/>
    </row>
    <row r="154" spans="1:6" ht="80.25" customHeight="1" x14ac:dyDescent="0.25">
      <c r="A154" s="24" t="s">
        <v>140</v>
      </c>
      <c r="B154" s="25" t="s">
        <v>243</v>
      </c>
      <c r="C154" s="128" t="s">
        <v>99</v>
      </c>
      <c r="D154" s="26">
        <v>11</v>
      </c>
      <c r="E154" s="132"/>
      <c r="F154" s="14"/>
    </row>
    <row r="155" spans="1:6" ht="14.25" customHeight="1" x14ac:dyDescent="0.2">
      <c r="A155" s="28"/>
      <c r="B155" s="29" t="s">
        <v>20</v>
      </c>
      <c r="C155" s="129"/>
      <c r="D155" s="28"/>
      <c r="E155" s="28"/>
      <c r="F155" s="139"/>
    </row>
    <row r="156" spans="1:6" ht="42" customHeight="1" x14ac:dyDescent="0.25">
      <c r="A156" s="24" t="s">
        <v>141</v>
      </c>
      <c r="B156" s="25" t="s">
        <v>142</v>
      </c>
      <c r="C156" s="128" t="s">
        <v>99</v>
      </c>
      <c r="D156" s="26">
        <v>1</v>
      </c>
      <c r="E156" s="132"/>
      <c r="F156" s="14"/>
    </row>
    <row r="157" spans="1:6" ht="14.25" customHeight="1" x14ac:dyDescent="0.2">
      <c r="A157" s="28"/>
      <c r="B157" s="29" t="s">
        <v>20</v>
      </c>
      <c r="C157" s="28"/>
      <c r="D157" s="28"/>
      <c r="E157" s="28"/>
      <c r="F157" s="139"/>
    </row>
    <row r="158" spans="1:6" ht="14.25" customHeight="1" x14ac:dyDescent="0.25">
      <c r="A158" s="17"/>
      <c r="B158" s="18" t="s">
        <v>199</v>
      </c>
      <c r="C158" s="19"/>
      <c r="D158" s="20"/>
      <c r="E158" s="21"/>
      <c r="F158" s="22">
        <f>SUM(F154:F157)</f>
        <v>0</v>
      </c>
    </row>
    <row r="159" spans="1:6" ht="13.5" thickBot="1" x14ac:dyDescent="0.3">
      <c r="A159" s="62"/>
      <c r="B159" s="63" t="s">
        <v>143</v>
      </c>
      <c r="C159" s="64"/>
      <c r="D159" s="65"/>
      <c r="E159" s="66"/>
      <c r="F159" s="67">
        <f>F152+F158</f>
        <v>0</v>
      </c>
    </row>
    <row r="160" spans="1:6" x14ac:dyDescent="0.25">
      <c r="A160" s="44" t="s">
        <v>144</v>
      </c>
      <c r="B160" s="45" t="s">
        <v>208</v>
      </c>
      <c r="C160" s="46"/>
      <c r="D160" s="47"/>
      <c r="E160" s="48"/>
      <c r="F160" s="48"/>
    </row>
    <row r="161" spans="1:6" ht="51" customHeight="1" x14ac:dyDescent="0.25">
      <c r="A161" s="24" t="s">
        <v>145</v>
      </c>
      <c r="B161" s="25" t="s">
        <v>146</v>
      </c>
      <c r="C161" s="128" t="s">
        <v>26</v>
      </c>
      <c r="D161" s="26">
        <v>28.8</v>
      </c>
      <c r="E161" s="27"/>
      <c r="F161" s="14"/>
    </row>
    <row r="162" spans="1:6" x14ac:dyDescent="0.2">
      <c r="A162" s="28"/>
      <c r="B162" s="29" t="s">
        <v>20</v>
      </c>
      <c r="C162" s="131"/>
      <c r="D162" s="28"/>
      <c r="E162" s="28"/>
      <c r="F162" s="139"/>
    </row>
    <row r="163" spans="1:6" ht="53.25" customHeight="1" x14ac:dyDescent="0.25">
      <c r="A163" s="24" t="s">
        <v>147</v>
      </c>
      <c r="B163" s="25" t="s">
        <v>210</v>
      </c>
      <c r="C163" s="128" t="s">
        <v>202</v>
      </c>
      <c r="D163" s="26">
        <v>245.5</v>
      </c>
      <c r="E163" s="132"/>
      <c r="F163" s="132"/>
    </row>
    <row r="164" spans="1:6" x14ac:dyDescent="0.2">
      <c r="A164" s="28"/>
      <c r="B164" s="29" t="s">
        <v>20</v>
      </c>
      <c r="C164" s="131"/>
      <c r="D164" s="28"/>
      <c r="E164" s="28"/>
      <c r="F164" s="139"/>
    </row>
    <row r="165" spans="1:6" ht="63" customHeight="1" x14ac:dyDescent="0.25">
      <c r="A165" s="24" t="s">
        <v>148</v>
      </c>
      <c r="B165" s="25" t="s">
        <v>223</v>
      </c>
      <c r="C165" s="128" t="s">
        <v>202</v>
      </c>
      <c r="D165" s="26">
        <v>293</v>
      </c>
      <c r="E165" s="132"/>
      <c r="F165" s="132"/>
    </row>
    <row r="166" spans="1:6" x14ac:dyDescent="0.2">
      <c r="A166" s="28"/>
      <c r="B166" s="29" t="s">
        <v>20</v>
      </c>
      <c r="C166" s="131"/>
      <c r="D166" s="28"/>
      <c r="E166" s="28"/>
      <c r="F166" s="139"/>
    </row>
    <row r="167" spans="1:6" ht="44.25" customHeight="1" x14ac:dyDescent="0.25">
      <c r="A167" s="24" t="s">
        <v>167</v>
      </c>
      <c r="B167" s="25" t="s">
        <v>168</v>
      </c>
      <c r="C167" s="128" t="s">
        <v>202</v>
      </c>
      <c r="D167" s="26">
        <v>302.5</v>
      </c>
      <c r="E167" s="132"/>
      <c r="F167" s="14"/>
    </row>
    <row r="168" spans="1:6" x14ac:dyDescent="0.2">
      <c r="A168" s="28"/>
      <c r="B168" s="29" t="s">
        <v>20</v>
      </c>
      <c r="C168" s="131"/>
      <c r="D168" s="28"/>
      <c r="E168" s="28"/>
      <c r="F168" s="139"/>
    </row>
    <row r="169" spans="1:6" ht="97.5" customHeight="1" x14ac:dyDescent="0.25">
      <c r="A169" s="24" t="s">
        <v>149</v>
      </c>
      <c r="B169" s="25" t="s">
        <v>150</v>
      </c>
      <c r="C169" s="128" t="s">
        <v>99</v>
      </c>
      <c r="D169" s="26">
        <v>4</v>
      </c>
      <c r="E169" s="132"/>
      <c r="F169" s="132"/>
    </row>
    <row r="170" spans="1:6" x14ac:dyDescent="0.2">
      <c r="A170" s="28"/>
      <c r="B170" s="29" t="s">
        <v>20</v>
      </c>
      <c r="C170" s="131"/>
      <c r="D170" s="28"/>
      <c r="E170" s="28"/>
      <c r="F170" s="139"/>
    </row>
    <row r="171" spans="1:6" ht="109.5" customHeight="1" x14ac:dyDescent="0.25">
      <c r="A171" s="24" t="s">
        <v>151</v>
      </c>
      <c r="B171" s="25" t="s">
        <v>224</v>
      </c>
      <c r="C171" s="128" t="s">
        <v>99</v>
      </c>
      <c r="D171" s="26">
        <v>4</v>
      </c>
      <c r="E171" s="132"/>
      <c r="F171" s="132"/>
    </row>
    <row r="172" spans="1:6" x14ac:dyDescent="0.2">
      <c r="A172" s="28"/>
      <c r="B172" s="29" t="s">
        <v>20</v>
      </c>
      <c r="C172" s="131"/>
      <c r="D172" s="28"/>
      <c r="E172" s="28"/>
      <c r="F172" s="139"/>
    </row>
    <row r="173" spans="1:6" ht="105.75" customHeight="1" x14ac:dyDescent="0.25">
      <c r="A173" s="24" t="s">
        <v>152</v>
      </c>
      <c r="B173" s="25" t="s">
        <v>225</v>
      </c>
      <c r="C173" s="128" t="s">
        <v>19</v>
      </c>
      <c r="D173" s="26">
        <v>58.2</v>
      </c>
      <c r="E173" s="132"/>
      <c r="F173" s="132"/>
    </row>
    <row r="174" spans="1:6" x14ac:dyDescent="0.2">
      <c r="A174" s="28"/>
      <c r="B174" s="29" t="s">
        <v>20</v>
      </c>
      <c r="C174" s="131"/>
      <c r="D174" s="28"/>
      <c r="E174" s="28"/>
      <c r="F174" s="139"/>
    </row>
    <row r="175" spans="1:6" ht="79.5" customHeight="1" x14ac:dyDescent="0.25">
      <c r="A175" s="24" t="s">
        <v>153</v>
      </c>
      <c r="B175" s="25" t="s">
        <v>154</v>
      </c>
      <c r="C175" s="128" t="s">
        <v>202</v>
      </c>
      <c r="D175" s="26">
        <v>25.95</v>
      </c>
      <c r="E175" s="132"/>
      <c r="F175" s="132"/>
    </row>
    <row r="176" spans="1:6" x14ac:dyDescent="0.2">
      <c r="A176" s="28"/>
      <c r="B176" s="29" t="s">
        <v>20</v>
      </c>
      <c r="C176" s="131"/>
      <c r="D176" s="28"/>
      <c r="E176" s="28"/>
      <c r="F176" s="139"/>
    </row>
    <row r="177" spans="1:6" ht="53.25" customHeight="1" x14ac:dyDescent="0.25">
      <c r="A177" s="24" t="s">
        <v>155</v>
      </c>
      <c r="B177" s="25" t="s">
        <v>156</v>
      </c>
      <c r="C177" s="128" t="s">
        <v>19</v>
      </c>
      <c r="D177" s="26">
        <v>62.39</v>
      </c>
      <c r="E177" s="132"/>
      <c r="F177" s="132"/>
    </row>
    <row r="178" spans="1:6" x14ac:dyDescent="0.2">
      <c r="A178" s="28"/>
      <c r="B178" s="29" t="s">
        <v>20</v>
      </c>
      <c r="C178" s="131"/>
      <c r="D178" s="28"/>
      <c r="E178" s="28"/>
      <c r="F178" s="139"/>
    </row>
    <row r="179" spans="1:6" ht="23.25" customHeight="1" x14ac:dyDescent="0.25">
      <c r="A179" s="24" t="s">
        <v>157</v>
      </c>
      <c r="B179" s="25" t="s">
        <v>158</v>
      </c>
      <c r="C179" s="128" t="s">
        <v>202</v>
      </c>
      <c r="D179" s="26">
        <v>36.700000000000003</v>
      </c>
      <c r="E179" s="132"/>
      <c r="F179" s="132"/>
    </row>
    <row r="180" spans="1:6" x14ac:dyDescent="0.2">
      <c r="A180" s="28"/>
      <c r="B180" s="29" t="s">
        <v>20</v>
      </c>
      <c r="C180" s="131"/>
      <c r="D180" s="28"/>
      <c r="E180" s="28"/>
      <c r="F180" s="139"/>
    </row>
    <row r="181" spans="1:6" ht="79.5" customHeight="1" x14ac:dyDescent="0.25">
      <c r="A181" s="24" t="s">
        <v>159</v>
      </c>
      <c r="B181" s="25" t="s">
        <v>160</v>
      </c>
      <c r="C181" s="128" t="s">
        <v>26</v>
      </c>
      <c r="D181" s="26">
        <v>40.619999999999997</v>
      </c>
      <c r="E181" s="132"/>
      <c r="F181" s="132"/>
    </row>
    <row r="182" spans="1:6" x14ac:dyDescent="0.2">
      <c r="A182" s="28"/>
      <c r="B182" s="29" t="s">
        <v>20</v>
      </c>
      <c r="C182" s="131"/>
      <c r="D182" s="28"/>
      <c r="E182" s="28"/>
      <c r="F182" s="139"/>
    </row>
    <row r="183" spans="1:6" ht="71.25" customHeight="1" x14ac:dyDescent="0.25">
      <c r="A183" s="24" t="s">
        <v>169</v>
      </c>
      <c r="B183" s="25" t="s">
        <v>48</v>
      </c>
      <c r="C183" s="128" t="s">
        <v>26</v>
      </c>
      <c r="D183" s="26">
        <v>40.619999999999997</v>
      </c>
      <c r="E183" s="132"/>
      <c r="F183" s="14"/>
    </row>
    <row r="184" spans="1:6" ht="14.25" customHeight="1" x14ac:dyDescent="0.2">
      <c r="A184" s="28"/>
      <c r="B184" s="29" t="s">
        <v>20</v>
      </c>
      <c r="C184" s="28"/>
      <c r="D184" s="28"/>
      <c r="E184" s="28"/>
      <c r="F184" s="139"/>
    </row>
    <row r="185" spans="1:6" ht="106.5" customHeight="1" x14ac:dyDescent="0.25">
      <c r="A185" s="24" t="s">
        <v>161</v>
      </c>
      <c r="B185" s="25" t="s">
        <v>162</v>
      </c>
      <c r="C185" s="128" t="s">
        <v>19</v>
      </c>
      <c r="D185" s="26">
        <v>51.07</v>
      </c>
      <c r="E185" s="132"/>
      <c r="F185" s="132"/>
    </row>
    <row r="186" spans="1:6" x14ac:dyDescent="0.2">
      <c r="A186" s="28"/>
      <c r="B186" s="29" t="s">
        <v>20</v>
      </c>
      <c r="C186" s="131"/>
      <c r="D186" s="28"/>
      <c r="E186" s="28"/>
      <c r="F186" s="139"/>
    </row>
    <row r="187" spans="1:6" ht="72" customHeight="1" x14ac:dyDescent="0.25">
      <c r="A187" s="24" t="s">
        <v>163</v>
      </c>
      <c r="B187" s="25" t="s">
        <v>164</v>
      </c>
      <c r="C187" s="128" t="s">
        <v>202</v>
      </c>
      <c r="D187" s="26">
        <v>240</v>
      </c>
      <c r="E187" s="132"/>
      <c r="F187" s="132"/>
    </row>
    <row r="188" spans="1:6" x14ac:dyDescent="0.2">
      <c r="A188" s="28"/>
      <c r="B188" s="29" t="s">
        <v>20</v>
      </c>
      <c r="C188" s="131"/>
      <c r="D188" s="28"/>
      <c r="E188" s="28"/>
      <c r="F188" s="139"/>
    </row>
    <row r="189" spans="1:6" ht="53.25" customHeight="1" x14ac:dyDescent="0.25">
      <c r="A189" s="24" t="s">
        <v>165</v>
      </c>
      <c r="B189" s="25" t="s">
        <v>226</v>
      </c>
      <c r="C189" s="128" t="s">
        <v>19</v>
      </c>
      <c r="D189" s="26">
        <v>324</v>
      </c>
      <c r="E189" s="132"/>
      <c r="F189" s="132"/>
    </row>
    <row r="190" spans="1:6" x14ac:dyDescent="0.2">
      <c r="A190" s="28"/>
      <c r="B190" s="29" t="s">
        <v>20</v>
      </c>
      <c r="C190" s="131"/>
      <c r="D190" s="28"/>
      <c r="E190" s="28"/>
      <c r="F190" s="139"/>
    </row>
    <row r="191" spans="1:6" ht="61.5" customHeight="1" x14ac:dyDescent="0.25">
      <c r="A191" s="24" t="s">
        <v>166</v>
      </c>
      <c r="B191" s="25" t="s">
        <v>244</v>
      </c>
      <c r="C191" s="128" t="s">
        <v>202</v>
      </c>
      <c r="D191" s="26">
        <v>9</v>
      </c>
      <c r="E191" s="132"/>
      <c r="F191" s="132"/>
    </row>
    <row r="192" spans="1:6" ht="14.25" customHeight="1" x14ac:dyDescent="0.2">
      <c r="A192" s="28"/>
      <c r="B192" s="29" t="s">
        <v>20</v>
      </c>
      <c r="C192" s="131"/>
      <c r="D192" s="28"/>
      <c r="E192" s="28"/>
      <c r="F192" s="139"/>
    </row>
    <row r="193" spans="1:6" ht="14.25" customHeight="1" thickBot="1" x14ac:dyDescent="0.3">
      <c r="A193" s="17"/>
      <c r="B193" s="18" t="s">
        <v>170</v>
      </c>
      <c r="C193" s="19"/>
      <c r="D193" s="20"/>
      <c r="E193" s="21"/>
      <c r="F193" s="22">
        <f>ROUND(SUM(F161:F192),2)</f>
        <v>0</v>
      </c>
    </row>
    <row r="194" spans="1:6" ht="14.25" customHeight="1" x14ac:dyDescent="0.25">
      <c r="A194" s="49"/>
      <c r="B194" s="50"/>
      <c r="C194" s="50"/>
      <c r="D194" s="50"/>
      <c r="E194" s="51" t="s">
        <v>171</v>
      </c>
      <c r="F194" s="133">
        <f>F11+F39+F61+F111+F121+F159+F193</f>
        <v>0</v>
      </c>
    </row>
    <row r="195" spans="1:6" ht="14.25" customHeight="1" x14ac:dyDescent="0.25">
      <c r="A195" s="32"/>
      <c r="B195" s="33"/>
      <c r="C195" s="33"/>
      <c r="D195" s="34"/>
      <c r="E195" s="52" t="s">
        <v>172</v>
      </c>
      <c r="F195" s="143">
        <f>ROUND(F194*0.16,2)</f>
        <v>0</v>
      </c>
    </row>
    <row r="196" spans="1:6" ht="14.25" customHeight="1" thickBot="1" x14ac:dyDescent="0.3">
      <c r="A196" s="35"/>
      <c r="B196" s="36"/>
      <c r="C196" s="36"/>
      <c r="D196" s="37"/>
      <c r="E196" s="53" t="s">
        <v>173</v>
      </c>
      <c r="F196" s="144">
        <f>F194+F195</f>
        <v>0</v>
      </c>
    </row>
    <row r="197" spans="1:6" x14ac:dyDescent="0.2">
      <c r="A197" s="38"/>
      <c r="B197" s="39"/>
      <c r="C197" s="38"/>
      <c r="D197" s="38"/>
      <c r="E197" s="40"/>
      <c r="F197" s="141"/>
    </row>
    <row r="198" spans="1:6" x14ac:dyDescent="0.2">
      <c r="A198" s="38"/>
      <c r="B198" s="39"/>
      <c r="C198" s="38"/>
      <c r="D198" s="38"/>
      <c r="E198" s="40"/>
      <c r="F198" s="141"/>
    </row>
  </sheetData>
  <mergeCells count="4">
    <mergeCell ref="A1:F1"/>
    <mergeCell ref="B2:F2"/>
    <mergeCell ref="D3:F3"/>
    <mergeCell ref="D4:F4"/>
  </mergeCells>
  <pageMargins left="0.55118110236220474" right="0.39370078740157483" top="0.59055118110236227" bottom="0.39370078740157483" header="0" footer="0"/>
  <pageSetup scale="90"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 </vt:lpstr>
      <vt:lpstr>PARA LICITACION</vt:lpstr>
      <vt:lpstr>'PARA LICITACION'!Área_de_impresión</vt:lpstr>
      <vt:lpstr>'PORTADA '!Área_de_impresión</vt:lpstr>
      <vt:lpstr>'PARA LICITACION'!Títulos_a_imprimir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Melany</dc:creator>
  <cp:lastModifiedBy>Beatriz</cp:lastModifiedBy>
  <cp:lastPrinted>2019-06-18T18:38:46Z</cp:lastPrinted>
  <dcterms:created xsi:type="dcterms:W3CDTF">2019-06-10T22:21:59Z</dcterms:created>
  <dcterms:modified xsi:type="dcterms:W3CDTF">2019-06-18T19:17:58Z</dcterms:modified>
</cp:coreProperties>
</file>